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2017-18" sheetId="4" r:id="rId1"/>
    <sheet name="2018-19" sheetId="1" r:id="rId2"/>
    <sheet name="2019-20" sheetId="2" r:id="rId3"/>
    <sheet name="2020-21" sheetId="3" r:id="rId4"/>
    <sheet name="2021-22" sheetId="5" r:id="rId5"/>
  </sheets>
  <calcPr calcId="145621"/>
</workbook>
</file>

<file path=xl/calcChain.xml><?xml version="1.0" encoding="utf-8"?>
<calcChain xmlns="http://schemas.openxmlformats.org/spreadsheetml/2006/main">
  <c r="F13" i="5" l="1"/>
  <c r="F12" i="5"/>
  <c r="F11" i="5"/>
  <c r="F71" i="5" l="1"/>
  <c r="F70" i="5"/>
  <c r="F69" i="5"/>
  <c r="F68" i="5"/>
  <c r="F67" i="5"/>
  <c r="F66" i="5"/>
  <c r="F65" i="5"/>
  <c r="F64" i="5"/>
  <c r="F31" i="5" l="1"/>
  <c r="F30" i="5"/>
  <c r="H29" i="5"/>
  <c r="F29" i="5"/>
  <c r="F50" i="5"/>
  <c r="F49" i="5"/>
  <c r="F48" i="5"/>
  <c r="F47" i="5"/>
  <c r="F46" i="5"/>
  <c r="F45" i="5"/>
  <c r="F5" i="5"/>
  <c r="F4" i="5"/>
  <c r="F3" i="5"/>
  <c r="F40" i="5"/>
  <c r="F39" i="5"/>
  <c r="F38" i="5"/>
  <c r="F23" i="5" l="1"/>
  <c r="F22" i="5"/>
  <c r="F21" i="5"/>
  <c r="F66" i="3"/>
  <c r="F65" i="3"/>
  <c r="F64" i="3"/>
  <c r="F63" i="3"/>
  <c r="F63" i="2" l="1"/>
  <c r="F64" i="2"/>
  <c r="F65" i="2"/>
  <c r="F58" i="1" l="1"/>
  <c r="F57" i="1"/>
  <c r="F56" i="1"/>
  <c r="F48" i="4" l="1"/>
  <c r="F49" i="4"/>
  <c r="F47" i="4"/>
  <c r="F49" i="3"/>
  <c r="F48" i="3"/>
  <c r="F47" i="3"/>
  <c r="F48" i="2"/>
  <c r="F47" i="2"/>
  <c r="F46" i="2"/>
  <c r="F43" i="1"/>
  <c r="F42" i="1"/>
  <c r="F41" i="1"/>
  <c r="F42" i="4"/>
  <c r="F41" i="4"/>
  <c r="F40" i="4"/>
  <c r="F41" i="3"/>
  <c r="F40" i="3"/>
  <c r="F39" i="3"/>
  <c r="F38" i="3"/>
  <c r="F37" i="3"/>
  <c r="F41" i="2"/>
  <c r="F40" i="2"/>
  <c r="F39" i="2"/>
  <c r="F38" i="2"/>
  <c r="F37" i="2"/>
  <c r="F36" i="1"/>
  <c r="F35" i="1"/>
  <c r="F34" i="1"/>
  <c r="F35" i="4"/>
  <c r="F34" i="4"/>
  <c r="F33" i="4"/>
  <c r="F31" i="3"/>
  <c r="F30" i="3"/>
  <c r="F29" i="3"/>
  <c r="F31" i="2"/>
  <c r="F30" i="2"/>
  <c r="F29" i="2"/>
  <c r="F29" i="1"/>
  <c r="F28" i="1"/>
  <c r="F27" i="1"/>
  <c r="F27" i="4"/>
  <c r="F26" i="4"/>
  <c r="F25" i="4"/>
  <c r="F23" i="3"/>
  <c r="F22" i="3"/>
  <c r="F21" i="3"/>
  <c r="F20" i="3"/>
  <c r="F21" i="1"/>
  <c r="F20" i="1"/>
  <c r="F19" i="1"/>
  <c r="F21" i="2"/>
  <c r="F22" i="2"/>
  <c r="F23" i="2"/>
  <c r="F20" i="4"/>
  <c r="F19" i="4"/>
  <c r="F18" i="4"/>
  <c r="F15" i="3"/>
  <c r="F14" i="3"/>
  <c r="F13" i="3"/>
  <c r="F12" i="3"/>
  <c r="F16" i="2"/>
  <c r="F15" i="2"/>
  <c r="F14" i="2"/>
  <c r="F13" i="2"/>
  <c r="F12" i="2"/>
  <c r="F13" i="1"/>
  <c r="F12" i="1"/>
  <c r="F11" i="1"/>
  <c r="F12" i="4"/>
  <c r="F11" i="4"/>
  <c r="F10" i="4"/>
  <c r="F7" i="3" l="1"/>
  <c r="F6" i="3"/>
  <c r="F5" i="3"/>
  <c r="F7" i="2"/>
  <c r="F6" i="2"/>
  <c r="F5" i="2"/>
  <c r="F4" i="2"/>
  <c r="F5" i="4" l="1"/>
  <c r="F6" i="4"/>
  <c r="F4" i="4"/>
  <c r="F6" i="1"/>
  <c r="F5" i="1"/>
  <c r="F4" i="1"/>
</calcChain>
</file>

<file path=xl/sharedStrings.xml><?xml version="1.0" encoding="utf-8"?>
<sst xmlns="http://schemas.openxmlformats.org/spreadsheetml/2006/main" count="637" uniqueCount="117">
  <si>
    <t>Merit No.</t>
  </si>
  <si>
    <t>Name</t>
  </si>
  <si>
    <t>Persentage</t>
  </si>
  <si>
    <t>GPA</t>
  </si>
  <si>
    <t>Grade</t>
  </si>
  <si>
    <t>Gelye Ashish Prakash</t>
  </si>
  <si>
    <t>A</t>
  </si>
  <si>
    <t>/ Patil Rutuja Subhash</t>
  </si>
  <si>
    <t>/ Deoghare Megha Shashikant</t>
  </si>
  <si>
    <t>B</t>
  </si>
  <si>
    <t>Grand Total 650</t>
  </si>
  <si>
    <t>F. Y. B. Pharm. Sem. I (CBCS)</t>
  </si>
  <si>
    <t>Seat No.</t>
  </si>
  <si>
    <t>Grand
Total 650</t>
  </si>
  <si>
    <t>Persantage</t>
  </si>
  <si>
    <t>Patel Nikul Narendra</t>
  </si>
  <si>
    <t>Pandit Dipesh Pralhad</t>
  </si>
  <si>
    <t>/ Patankar Neha Rajendra</t>
  </si>
  <si>
    <t>Photo</t>
  </si>
  <si>
    <t>Grand Total 750</t>
  </si>
  <si>
    <t>/ Hipparkar Maya Shrimant</t>
  </si>
  <si>
    <t>/ Shingade Pallavi Janardan</t>
  </si>
  <si>
    <t>Shinde Akash Anant</t>
  </si>
  <si>
    <t>Bhave Gaurav Gajanan</t>
  </si>
  <si>
    <t>F. Y. B. Pharm. Sem. I (Rev. 2019)</t>
  </si>
  <si>
    <t>Grand
Total 675/725</t>
  </si>
  <si>
    <t>/ Thatte Gauri Nilesh</t>
  </si>
  <si>
    <t>/ Narvankar Sanika Rajesh</t>
  </si>
  <si>
    <t>/ Dhotre Akanksha Rajkumar</t>
  </si>
  <si>
    <t>Seat 
No.</t>
  </si>
  <si>
    <t>40% Grand Total 650</t>
  </si>
  <si>
    <t>F. Y. B. Pharm. Sem. II (CBCS)</t>
  </si>
  <si>
    <t>/ Chavan Shefali Arvind</t>
  </si>
  <si>
    <t>Bakawe Sushant Shivram</t>
  </si>
  <si>
    <t>O</t>
  </si>
  <si>
    <t>F. Y. B. Pharm. Sem. II (Rev. 2019)</t>
  </si>
  <si>
    <t>Grand
Total 725</t>
  </si>
  <si>
    <t>/ Newarekar Wafa Ibrahim</t>
  </si>
  <si>
    <t>Patere Dhiraj Vijay</t>
  </si>
  <si>
    <t>Palkar Omkar Sharad</t>
  </si>
  <si>
    <t>/ Mhate Mouzma Muazzam</t>
  </si>
  <si>
    <t>/ Zambharkar Balisakina Zakir</t>
  </si>
  <si>
    <t>S. Y. B. Pharm. Sem. III (CBCS)</t>
  </si>
  <si>
    <t>/ Pandey Meenakshi Ashutosh</t>
  </si>
  <si>
    <t>S. Y. B. Pharm. Sem. IV (CBCS)</t>
  </si>
  <si>
    <t>Merit 
No.</t>
  </si>
  <si>
    <t>Grand 
Total 650</t>
  </si>
  <si>
    <t>/ Sane Siddhi Vinayanand</t>
  </si>
  <si>
    <t>/ Gawandi Mahek Ehesan</t>
  </si>
  <si>
    <t>/ Kuveskar Poonam Sharad</t>
  </si>
  <si>
    <t>S. Y. B. Pharm. Sem. III (Rev. 2019)</t>
  </si>
  <si>
    <t>Total Out
 of 600</t>
  </si>
  <si>
    <t>Grand
Total 750</t>
  </si>
  <si>
    <t>/ Surve Namita Shashikant</t>
  </si>
  <si>
    <t>Marks</t>
  </si>
  <si>
    <t>Grand
Total 700</t>
  </si>
  <si>
    <t>/ Patil Vaishnavi Dattatray</t>
  </si>
  <si>
    <t>S. Y. B. Pharm. Sem. IV (Rev. 2019)</t>
  </si>
  <si>
    <t>Merit List</t>
  </si>
  <si>
    <t>/ Desai Rashmi Ravindranath</t>
  </si>
  <si>
    <t>/ Mukhari Nida Ashraf</t>
  </si>
  <si>
    <t>/ Ghanekar Pranali Pradeep</t>
  </si>
  <si>
    <t>T. Y. B. Pharm. Sem. V (CBCS)</t>
  </si>
  <si>
    <t>T. Y. B. Pharm. Sem. V (CBGS)</t>
  </si>
  <si>
    <t>Haryan Vaibhav Dhondu</t>
  </si>
  <si>
    <t>/ Mohire Pooja Pramod</t>
  </si>
  <si>
    <t xml:space="preserve"> Grand Total Out of 650</t>
  </si>
  <si>
    <t>/ Gurav Neha Nivritti</t>
  </si>
  <si>
    <t>Sansare Rushikesh Santosh</t>
  </si>
  <si>
    <t>/ Kolekar Neha Santosh</t>
  </si>
  <si>
    <t>Merit
 No.</t>
  </si>
  <si>
    <t>/ Charkari Pratiksha Ravindra</t>
  </si>
  <si>
    <t>T. Y. B. Pharm. Sem. VI (CBGS)</t>
  </si>
  <si>
    <t>40% Grand Total 700</t>
  </si>
  <si>
    <t>T. Y. B. Pharm. Sem. VI (CBCS)</t>
  </si>
  <si>
    <t>Merit  
No.</t>
  </si>
  <si>
    <t>CGPA</t>
  </si>
  <si>
    <t>Rank</t>
  </si>
  <si>
    <t>Name of the  Student</t>
  </si>
  <si>
    <t>Percentage</t>
  </si>
  <si>
    <t>/ Ghag Nilam Sambhaji</t>
  </si>
  <si>
    <t>/ Sawant Sayali Dilip</t>
  </si>
  <si>
    <t>/ Chavan Ankita Rajendra</t>
  </si>
  <si>
    <t>Fourth Y. B. Pharm. Sem. VII (CBGS)</t>
  </si>
  <si>
    <t>Total</t>
  </si>
  <si>
    <t>Sathe Vaishnav Vinod</t>
  </si>
  <si>
    <t>SGPI</t>
  </si>
  <si>
    <t>Fourth Y. B. Pharm. Sem. VII (CBCS)</t>
  </si>
  <si>
    <t>/ Ponkshe Sanika Abhay</t>
  </si>
  <si>
    <t>/ Sute Prachita Rajesh</t>
  </si>
  <si>
    <t>Fourth Y. B. Pharm. Sem. VIII (CBGS)</t>
  </si>
  <si>
    <t>/ Kulkarni Yogeshwari Nandkumar</t>
  </si>
  <si>
    <t>/ Gawas Prajakta Vishnu</t>
  </si>
  <si>
    <t>/ Shevade Gauri Pradeep</t>
  </si>
  <si>
    <t>Fourth Y. B. Pharm. Sem. VIII (CBCS)</t>
  </si>
  <si>
    <t>Surnar Shreyas Madan</t>
  </si>
  <si>
    <t>/ Khanche Safa Sabirali</t>
  </si>
  <si>
    <t>/ Gonbare Shukrata Santosh</t>
  </si>
  <si>
    <t>/ Salvi Vinita Vilas</t>
  </si>
  <si>
    <t>T. Y. B. Pharm. Sem. V (Rev. 2019)</t>
  </si>
  <si>
    <t xml:space="preserve">Photo </t>
  </si>
  <si>
    <t>/ Khachane Vaishnavi Shrikrishna</t>
  </si>
  <si>
    <t>/ Vikhare Darshana Vivek</t>
  </si>
  <si>
    <t>Vadake Sahil Suryakant</t>
  </si>
  <si>
    <t>Total Out
 of 700</t>
  </si>
  <si>
    <t>/ Jogadankar Amisha Chandrakant</t>
  </si>
  <si>
    <t>/ Mundekar Sonali Santosh</t>
  </si>
  <si>
    <t>Patade Adarsh Krushna</t>
  </si>
  <si>
    <t>T. Y. B. Pharm. Sem. VI (Rev. 2019)</t>
  </si>
  <si>
    <t>/ Padate Ankita Rajendra</t>
  </si>
  <si>
    <t xml:space="preserve">Grade </t>
  </si>
  <si>
    <t>Dhamane Ashutosh Ashok</t>
  </si>
  <si>
    <t>Kolekar Dnyaneshwar Vitthal</t>
  </si>
  <si>
    <t>Mirgal Abhijit Prakash</t>
  </si>
  <si>
    <t>Surve Nainesh Santosh</t>
  </si>
  <si>
    <t>/ Vankar Nupur Satish</t>
  </si>
  <si>
    <t>/ Yadav Pooja Jitendra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</si>
</sst>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name val="Cambria"/>
      <family val="1"/>
      <scheme val="major"/>
    </font>
    <font>
      <sz val="13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mbria"/>
      <family val="1"/>
      <scheme val="major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2"/>
      <name val="Cambria"/>
      <family val="1"/>
    </font>
    <font>
      <b/>
      <sz val="12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0"/>
      <name val="Arial"/>
      <family val="2"/>
    </font>
    <font>
      <sz val="12"/>
      <name val="Cambria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44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12" fillId="0" borderId="1" xfId="0" applyFont="1" applyBorder="1"/>
    <xf numFmtId="0" fontId="11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2" fontId="19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 wrapText="1"/>
    </xf>
    <xf numFmtId="0" fontId="14" fillId="0" borderId="1" xfId="0" applyFont="1" applyFill="1" applyBorder="1"/>
    <xf numFmtId="0" fontId="24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1" xfId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2" fillId="0" borderId="0" xfId="0" applyFont="1" applyFill="1"/>
    <xf numFmtId="0" fontId="0" fillId="0" borderId="0" xfId="0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Relationship Id="rId9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jpeg"/><Relationship Id="rId13" Type="http://schemas.openxmlformats.org/officeDocument/2006/relationships/image" Target="../media/image22.jpeg"/><Relationship Id="rId3" Type="http://schemas.openxmlformats.org/officeDocument/2006/relationships/image" Target="../media/image12.jpeg"/><Relationship Id="rId7" Type="http://schemas.openxmlformats.org/officeDocument/2006/relationships/image" Target="../media/image19.jpeg"/><Relationship Id="rId12" Type="http://schemas.openxmlformats.org/officeDocument/2006/relationships/image" Target="../media/image5.jpeg"/><Relationship Id="rId2" Type="http://schemas.openxmlformats.org/officeDocument/2006/relationships/image" Target="../media/image11.jpeg"/><Relationship Id="rId1" Type="http://schemas.openxmlformats.org/officeDocument/2006/relationships/image" Target="../media/image1.jpeg"/><Relationship Id="rId6" Type="http://schemas.openxmlformats.org/officeDocument/2006/relationships/image" Target="../media/image18.jpeg"/><Relationship Id="rId11" Type="http://schemas.openxmlformats.org/officeDocument/2006/relationships/image" Target="../media/image14.jpeg"/><Relationship Id="rId5" Type="http://schemas.openxmlformats.org/officeDocument/2006/relationships/image" Target="../media/image17.jpeg"/><Relationship Id="rId15" Type="http://schemas.openxmlformats.org/officeDocument/2006/relationships/image" Target="../media/image23.jpeg"/><Relationship Id="rId10" Type="http://schemas.openxmlformats.org/officeDocument/2006/relationships/image" Target="../media/image21.jpeg"/><Relationship Id="rId4" Type="http://schemas.openxmlformats.org/officeDocument/2006/relationships/image" Target="../media/image16.jpeg"/><Relationship Id="rId9" Type="http://schemas.openxmlformats.org/officeDocument/2006/relationships/image" Target="../media/image13.jpeg"/><Relationship Id="rId1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13" Type="http://schemas.openxmlformats.org/officeDocument/2006/relationships/image" Target="../media/image28.jpeg"/><Relationship Id="rId3" Type="http://schemas.openxmlformats.org/officeDocument/2006/relationships/image" Target="../media/image1.jpeg"/><Relationship Id="rId7" Type="http://schemas.openxmlformats.org/officeDocument/2006/relationships/image" Target="../media/image15.jpeg"/><Relationship Id="rId12" Type="http://schemas.openxmlformats.org/officeDocument/2006/relationships/image" Target="../media/image23.jpeg"/><Relationship Id="rId2" Type="http://schemas.openxmlformats.org/officeDocument/2006/relationships/image" Target="../media/image11.jpeg"/><Relationship Id="rId1" Type="http://schemas.openxmlformats.org/officeDocument/2006/relationships/image" Target="../media/image24.jpeg"/><Relationship Id="rId6" Type="http://schemas.openxmlformats.org/officeDocument/2006/relationships/image" Target="../media/image13.jpeg"/><Relationship Id="rId11" Type="http://schemas.openxmlformats.org/officeDocument/2006/relationships/image" Target="../media/image27.jpeg"/><Relationship Id="rId5" Type="http://schemas.openxmlformats.org/officeDocument/2006/relationships/image" Target="../media/image17.jpeg"/><Relationship Id="rId10" Type="http://schemas.openxmlformats.org/officeDocument/2006/relationships/image" Target="../media/image26.jpeg"/><Relationship Id="rId4" Type="http://schemas.openxmlformats.org/officeDocument/2006/relationships/image" Target="../media/image19.jpeg"/><Relationship Id="rId9" Type="http://schemas.openxmlformats.org/officeDocument/2006/relationships/image" Target="../media/image25.jpeg"/><Relationship Id="rId14" Type="http://schemas.openxmlformats.org/officeDocument/2006/relationships/image" Target="../media/image29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8.jpeg"/><Relationship Id="rId13" Type="http://schemas.openxmlformats.org/officeDocument/2006/relationships/image" Target="../media/image36.jpeg"/><Relationship Id="rId18" Type="http://schemas.openxmlformats.org/officeDocument/2006/relationships/image" Target="../media/image41.jpeg"/><Relationship Id="rId26" Type="http://schemas.openxmlformats.org/officeDocument/2006/relationships/image" Target="../media/image14.jpeg"/><Relationship Id="rId3" Type="http://schemas.openxmlformats.org/officeDocument/2006/relationships/image" Target="../media/image31.jpeg"/><Relationship Id="rId21" Type="http://schemas.openxmlformats.org/officeDocument/2006/relationships/image" Target="../media/image44.jpeg"/><Relationship Id="rId7" Type="http://schemas.openxmlformats.org/officeDocument/2006/relationships/image" Target="../media/image13.jpeg"/><Relationship Id="rId12" Type="http://schemas.openxmlformats.org/officeDocument/2006/relationships/image" Target="../media/image35.jpeg"/><Relationship Id="rId17" Type="http://schemas.openxmlformats.org/officeDocument/2006/relationships/image" Target="../media/image40.jpeg"/><Relationship Id="rId25" Type="http://schemas.openxmlformats.org/officeDocument/2006/relationships/image" Target="../media/image15.jpeg"/><Relationship Id="rId2" Type="http://schemas.openxmlformats.org/officeDocument/2006/relationships/image" Target="../media/image30.jpeg"/><Relationship Id="rId16" Type="http://schemas.openxmlformats.org/officeDocument/2006/relationships/image" Target="../media/image39.jpeg"/><Relationship Id="rId20" Type="http://schemas.openxmlformats.org/officeDocument/2006/relationships/image" Target="../media/image43.jpeg"/><Relationship Id="rId1" Type="http://schemas.openxmlformats.org/officeDocument/2006/relationships/image" Target="../media/image25.jpeg"/><Relationship Id="rId6" Type="http://schemas.openxmlformats.org/officeDocument/2006/relationships/image" Target="../media/image23.jpeg"/><Relationship Id="rId11" Type="http://schemas.openxmlformats.org/officeDocument/2006/relationships/image" Target="../media/image34.jpeg"/><Relationship Id="rId24" Type="http://schemas.openxmlformats.org/officeDocument/2006/relationships/image" Target="../media/image47.jpeg"/><Relationship Id="rId5" Type="http://schemas.openxmlformats.org/officeDocument/2006/relationships/image" Target="../media/image32.jpeg"/><Relationship Id="rId15" Type="http://schemas.openxmlformats.org/officeDocument/2006/relationships/image" Target="../media/image38.jpeg"/><Relationship Id="rId23" Type="http://schemas.openxmlformats.org/officeDocument/2006/relationships/image" Target="../media/image46.jpeg"/><Relationship Id="rId10" Type="http://schemas.openxmlformats.org/officeDocument/2006/relationships/image" Target="../media/image33.jpeg"/><Relationship Id="rId19" Type="http://schemas.openxmlformats.org/officeDocument/2006/relationships/image" Target="../media/image42.jpeg"/><Relationship Id="rId4" Type="http://schemas.openxmlformats.org/officeDocument/2006/relationships/image" Target="../media/image19.jpeg"/><Relationship Id="rId9" Type="http://schemas.openxmlformats.org/officeDocument/2006/relationships/image" Target="../media/image29.jpeg"/><Relationship Id="rId14" Type="http://schemas.openxmlformats.org/officeDocument/2006/relationships/image" Target="../media/image37.jpeg"/><Relationship Id="rId22" Type="http://schemas.openxmlformats.org/officeDocument/2006/relationships/image" Target="../media/image4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200026</xdr:colOff>
      <xdr:row>3</xdr:row>
      <xdr:rowOff>47625</xdr:rowOff>
    </xdr:from>
    <xdr:to>
      <xdr:col>8</xdr:col>
      <xdr:colOff>1104900</xdr:colOff>
      <xdr:row>3</xdr:row>
      <xdr:rowOff>1104645</xdr:rowOff>
    </xdr:to>
    <xdr:pic>
      <xdr:nvPicPr>
        <xdr:cNvPr id="2" name="Picture 3" descr="PATEL NIK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7401" y="1209675"/>
          <a:ext cx="904874" cy="1057020"/>
        </a:xfrm>
        <a:prstGeom prst="rect">
          <a:avLst/>
        </a:prstGeom>
        <a:noFill/>
      </xdr:spPr>
    </xdr:pic>
    <xdr:clientData/>
  </xdr:twoCellAnchor>
  <xdr:twoCellAnchor>
    <xdr:from>
      <xdr:col>8</xdr:col>
      <xdr:colOff>209550</xdr:colOff>
      <xdr:row>4</xdr:row>
      <xdr:rowOff>38100</xdr:rowOff>
    </xdr:from>
    <xdr:to>
      <xdr:col>8</xdr:col>
      <xdr:colOff>1122795</xdr:colOff>
      <xdr:row>4</xdr:row>
      <xdr:rowOff>1104900</xdr:rowOff>
    </xdr:to>
    <xdr:pic>
      <xdr:nvPicPr>
        <xdr:cNvPr id="3" name="Picture 4" descr="PATANKAR NEH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76925" y="3505200"/>
          <a:ext cx="913245" cy="10668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238126</xdr:colOff>
      <xdr:row>5</xdr:row>
      <xdr:rowOff>85725</xdr:rowOff>
    </xdr:from>
    <xdr:to>
      <xdr:col>8</xdr:col>
      <xdr:colOff>1077986</xdr:colOff>
      <xdr:row>5</xdr:row>
      <xdr:rowOff>1066800</xdr:rowOff>
    </xdr:to>
    <xdr:pic>
      <xdr:nvPicPr>
        <xdr:cNvPr id="4" name="Picture 5" descr="PANDIT DIPESH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1" y="2400300"/>
          <a:ext cx="83986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200026</xdr:colOff>
      <xdr:row>9</xdr:row>
      <xdr:rowOff>47625</xdr:rowOff>
    </xdr:from>
    <xdr:to>
      <xdr:col>8</xdr:col>
      <xdr:colOff>1104900</xdr:colOff>
      <xdr:row>9</xdr:row>
      <xdr:rowOff>1104645</xdr:rowOff>
    </xdr:to>
    <xdr:pic>
      <xdr:nvPicPr>
        <xdr:cNvPr id="5" name="Picture 3" descr="PATEL NIK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6" y="790575"/>
          <a:ext cx="904874" cy="1057020"/>
        </a:xfrm>
        <a:prstGeom prst="rect">
          <a:avLst/>
        </a:prstGeom>
        <a:noFill/>
      </xdr:spPr>
    </xdr:pic>
    <xdr:clientData/>
  </xdr:twoCellAnchor>
  <xdr:twoCellAnchor>
    <xdr:from>
      <xdr:col>8</xdr:col>
      <xdr:colOff>238126</xdr:colOff>
      <xdr:row>10</xdr:row>
      <xdr:rowOff>85725</xdr:rowOff>
    </xdr:from>
    <xdr:to>
      <xdr:col>8</xdr:col>
      <xdr:colOff>1077986</xdr:colOff>
      <xdr:row>10</xdr:row>
      <xdr:rowOff>1066800</xdr:rowOff>
    </xdr:to>
    <xdr:pic>
      <xdr:nvPicPr>
        <xdr:cNvPr id="6" name="Picture 5" descr="PANDIT DIPESH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86626" y="3114675"/>
          <a:ext cx="83986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</xdr:row>
      <xdr:rowOff>38100</xdr:rowOff>
    </xdr:from>
    <xdr:to>
      <xdr:col>8</xdr:col>
      <xdr:colOff>1122795</xdr:colOff>
      <xdr:row>11</xdr:row>
      <xdr:rowOff>1104900</xdr:rowOff>
    </xdr:to>
    <xdr:pic>
      <xdr:nvPicPr>
        <xdr:cNvPr id="7" name="Picture 4" descr="PATANKAR NEH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58050" y="1924050"/>
          <a:ext cx="913245" cy="10668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133350</xdr:colOff>
      <xdr:row>17</xdr:row>
      <xdr:rowOff>28575</xdr:rowOff>
    </xdr:from>
    <xdr:to>
      <xdr:col>8</xdr:col>
      <xdr:colOff>847725</xdr:colOff>
      <xdr:row>17</xdr:row>
      <xdr:rowOff>828675</xdr:rowOff>
    </xdr:to>
    <xdr:pic>
      <xdr:nvPicPr>
        <xdr:cNvPr id="8" name="Picture 7" descr="PALKAR OMKAR SHARAD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81850" y="8086725"/>
          <a:ext cx="7143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104775</xdr:colOff>
      <xdr:row>18</xdr:row>
      <xdr:rowOff>47625</xdr:rowOff>
    </xdr:from>
    <xdr:to>
      <xdr:col>8</xdr:col>
      <xdr:colOff>971549</xdr:colOff>
      <xdr:row>18</xdr:row>
      <xdr:rowOff>857250</xdr:rowOff>
    </xdr:to>
    <xdr:pic>
      <xdr:nvPicPr>
        <xdr:cNvPr id="9" name="Picture 8" descr="MAHATE MOZUMA MUAZZAM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53275" y="9001125"/>
          <a:ext cx="866774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95251</xdr:colOff>
      <xdr:row>32</xdr:row>
      <xdr:rowOff>47625</xdr:rowOff>
    </xdr:from>
    <xdr:to>
      <xdr:col>8</xdr:col>
      <xdr:colOff>1000125</xdr:colOff>
      <xdr:row>32</xdr:row>
      <xdr:rowOff>855324</xdr:rowOff>
    </xdr:to>
    <xdr:pic>
      <xdr:nvPicPr>
        <xdr:cNvPr id="10" name="Picture 1" descr="DESAI RASHMI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43751" y="15611475"/>
          <a:ext cx="904874" cy="80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152401</xdr:colOff>
      <xdr:row>33</xdr:row>
      <xdr:rowOff>28575</xdr:rowOff>
    </xdr:from>
    <xdr:to>
      <xdr:col>8</xdr:col>
      <xdr:colOff>946007</xdr:colOff>
      <xdr:row>33</xdr:row>
      <xdr:rowOff>838200</xdr:rowOff>
    </xdr:to>
    <xdr:pic>
      <xdr:nvPicPr>
        <xdr:cNvPr id="11" name="Picture 2" descr="MUKHARI NI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200901" y="16487775"/>
          <a:ext cx="793606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180975</xdr:colOff>
      <xdr:row>34</xdr:row>
      <xdr:rowOff>57150</xdr:rowOff>
    </xdr:from>
    <xdr:to>
      <xdr:col>8</xdr:col>
      <xdr:colOff>990600</xdr:colOff>
      <xdr:row>34</xdr:row>
      <xdr:rowOff>895013</xdr:rowOff>
    </xdr:to>
    <xdr:pic>
      <xdr:nvPicPr>
        <xdr:cNvPr id="12" name="Picture 3" descr="GHANEKAR PRANALI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29475" y="17411700"/>
          <a:ext cx="809625" cy="837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95251</xdr:colOff>
      <xdr:row>39</xdr:row>
      <xdr:rowOff>47625</xdr:rowOff>
    </xdr:from>
    <xdr:to>
      <xdr:col>8</xdr:col>
      <xdr:colOff>1000125</xdr:colOff>
      <xdr:row>39</xdr:row>
      <xdr:rowOff>855324</xdr:rowOff>
    </xdr:to>
    <xdr:pic>
      <xdr:nvPicPr>
        <xdr:cNvPr id="13" name="Picture 1" descr="DESAI RASHMI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43751" y="15611475"/>
          <a:ext cx="904874" cy="80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152401</xdr:colOff>
      <xdr:row>40</xdr:row>
      <xdr:rowOff>28575</xdr:rowOff>
    </xdr:from>
    <xdr:to>
      <xdr:col>8</xdr:col>
      <xdr:colOff>946007</xdr:colOff>
      <xdr:row>40</xdr:row>
      <xdr:rowOff>838200</xdr:rowOff>
    </xdr:to>
    <xdr:pic>
      <xdr:nvPicPr>
        <xdr:cNvPr id="14" name="Picture 2" descr="MUKHARI NID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200901" y="16487775"/>
          <a:ext cx="793606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190500</xdr:colOff>
      <xdr:row>46</xdr:row>
      <xdr:rowOff>95250</xdr:rowOff>
    </xdr:from>
    <xdr:to>
      <xdr:col>8</xdr:col>
      <xdr:colOff>1114425</xdr:colOff>
      <xdr:row>46</xdr:row>
      <xdr:rowOff>1073524</xdr:rowOff>
    </xdr:to>
    <xdr:pic>
      <xdr:nvPicPr>
        <xdr:cNvPr id="15" name="Picture 5" descr="NILIM GHA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11209" r="4250"/>
        <a:stretch>
          <a:fillRect/>
        </a:stretch>
      </xdr:blipFill>
      <xdr:spPr bwMode="auto">
        <a:xfrm>
          <a:off x="6057900" y="10506075"/>
          <a:ext cx="923925" cy="97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180975</xdr:colOff>
      <xdr:row>47</xdr:row>
      <xdr:rowOff>104775</xdr:rowOff>
    </xdr:from>
    <xdr:to>
      <xdr:col>8</xdr:col>
      <xdr:colOff>1162050</xdr:colOff>
      <xdr:row>47</xdr:row>
      <xdr:rowOff>1085850</xdr:rowOff>
    </xdr:to>
    <xdr:pic>
      <xdr:nvPicPr>
        <xdr:cNvPr id="16" name="Picture 7" descr="CHAVAN ANKIT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4561" r="5263"/>
        <a:stretch>
          <a:fillRect/>
        </a:stretch>
      </xdr:blipFill>
      <xdr:spPr bwMode="auto">
        <a:xfrm>
          <a:off x="6048375" y="11668125"/>
          <a:ext cx="9810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104775</xdr:colOff>
      <xdr:row>54</xdr:row>
      <xdr:rowOff>47625</xdr:rowOff>
    </xdr:from>
    <xdr:to>
      <xdr:col>8</xdr:col>
      <xdr:colOff>1000125</xdr:colOff>
      <xdr:row>54</xdr:row>
      <xdr:rowOff>844924</xdr:rowOff>
    </xdr:to>
    <xdr:pic>
      <xdr:nvPicPr>
        <xdr:cNvPr id="17" name="Picture 5" descr="NILIM GHA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11209" r="4250"/>
        <a:stretch>
          <a:fillRect/>
        </a:stretch>
      </xdr:blipFill>
      <xdr:spPr bwMode="auto">
        <a:xfrm>
          <a:off x="7153275" y="26374725"/>
          <a:ext cx="895350" cy="79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133350</xdr:colOff>
      <xdr:row>24</xdr:row>
      <xdr:rowOff>28575</xdr:rowOff>
    </xdr:from>
    <xdr:to>
      <xdr:col>8</xdr:col>
      <xdr:colOff>847725</xdr:colOff>
      <xdr:row>24</xdr:row>
      <xdr:rowOff>828675</xdr:rowOff>
    </xdr:to>
    <xdr:pic>
      <xdr:nvPicPr>
        <xdr:cNvPr id="18" name="Picture 17" descr="PALKAR OMKAR SHARAD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81850" y="8086725"/>
          <a:ext cx="7143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161926</xdr:colOff>
      <xdr:row>19</xdr:row>
      <xdr:rowOff>47625</xdr:rowOff>
    </xdr:from>
    <xdr:to>
      <xdr:col>8</xdr:col>
      <xdr:colOff>1066800</xdr:colOff>
      <xdr:row>19</xdr:row>
      <xdr:rowOff>1104645</xdr:rowOff>
    </xdr:to>
    <xdr:pic>
      <xdr:nvPicPr>
        <xdr:cNvPr id="2" name="Picture 3" descr="PATEL NIK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3301" y="10925175"/>
          <a:ext cx="904874" cy="105702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171451</xdr:colOff>
      <xdr:row>20</xdr:row>
      <xdr:rowOff>76200</xdr:rowOff>
    </xdr:from>
    <xdr:to>
      <xdr:col>8</xdr:col>
      <xdr:colOff>1011311</xdr:colOff>
      <xdr:row>20</xdr:row>
      <xdr:rowOff>1057275</xdr:rowOff>
    </xdr:to>
    <xdr:pic>
      <xdr:nvPicPr>
        <xdr:cNvPr id="3" name="Picture 2" descr="PANDIT DIPES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2826" y="12096750"/>
          <a:ext cx="83986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104775</xdr:colOff>
      <xdr:row>18</xdr:row>
      <xdr:rowOff>47625</xdr:rowOff>
    </xdr:from>
    <xdr:to>
      <xdr:col>8</xdr:col>
      <xdr:colOff>1029881</xdr:colOff>
      <xdr:row>18</xdr:row>
      <xdr:rowOff>1123950</xdr:rowOff>
    </xdr:to>
    <xdr:pic>
      <xdr:nvPicPr>
        <xdr:cNvPr id="5" name="Picture 4" descr="PANDEY MEEAKSH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96150" y="9782175"/>
          <a:ext cx="925106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171451</xdr:colOff>
      <xdr:row>26</xdr:row>
      <xdr:rowOff>76200</xdr:rowOff>
    </xdr:from>
    <xdr:to>
      <xdr:col>8</xdr:col>
      <xdr:colOff>1011311</xdr:colOff>
      <xdr:row>26</xdr:row>
      <xdr:rowOff>1057275</xdr:rowOff>
    </xdr:to>
    <xdr:pic>
      <xdr:nvPicPr>
        <xdr:cNvPr id="6" name="Picture 5" descr="PANDIT DIPES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62826" y="12096750"/>
          <a:ext cx="83986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104775</xdr:colOff>
      <xdr:row>28</xdr:row>
      <xdr:rowOff>47625</xdr:rowOff>
    </xdr:from>
    <xdr:to>
      <xdr:col>8</xdr:col>
      <xdr:colOff>1029881</xdr:colOff>
      <xdr:row>28</xdr:row>
      <xdr:rowOff>1123950</xdr:rowOff>
    </xdr:to>
    <xdr:pic>
      <xdr:nvPicPr>
        <xdr:cNvPr id="7" name="Picture 6" descr="PANDEY MEEAKSH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96150" y="9782175"/>
          <a:ext cx="925106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133350</xdr:colOff>
      <xdr:row>27</xdr:row>
      <xdr:rowOff>76200</xdr:rowOff>
    </xdr:from>
    <xdr:to>
      <xdr:col>8</xdr:col>
      <xdr:colOff>1114425</xdr:colOff>
      <xdr:row>27</xdr:row>
      <xdr:rowOff>1219200</xdr:rowOff>
    </xdr:to>
    <xdr:pic>
      <xdr:nvPicPr>
        <xdr:cNvPr id="8" name="Picture 2" descr="PATANKAR NEH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62875" y="10067925"/>
          <a:ext cx="9810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115661</xdr:colOff>
      <xdr:row>5</xdr:row>
      <xdr:rowOff>70756</xdr:rowOff>
    </xdr:from>
    <xdr:to>
      <xdr:col>8</xdr:col>
      <xdr:colOff>1087211</xdr:colOff>
      <xdr:row>5</xdr:row>
      <xdr:rowOff>889906</xdr:rowOff>
    </xdr:to>
    <xdr:pic>
      <xdr:nvPicPr>
        <xdr:cNvPr id="9" name="Picture 1" descr="DSC_003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07036" y="2604406"/>
          <a:ext cx="9715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92528</xdr:colOff>
      <xdr:row>12</xdr:row>
      <xdr:rowOff>125185</xdr:rowOff>
    </xdr:from>
    <xdr:to>
      <xdr:col>8</xdr:col>
      <xdr:colOff>1035503</xdr:colOff>
      <xdr:row>12</xdr:row>
      <xdr:rowOff>1220560</xdr:rowOff>
    </xdr:to>
    <xdr:pic>
      <xdr:nvPicPr>
        <xdr:cNvPr id="10" name="Picture 3" descr="DSC_11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22053" y="9945460"/>
          <a:ext cx="9429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58510</xdr:colOff>
      <xdr:row>11</xdr:row>
      <xdr:rowOff>38099</xdr:rowOff>
    </xdr:from>
    <xdr:to>
      <xdr:col>8</xdr:col>
      <xdr:colOff>1077685</xdr:colOff>
      <xdr:row>11</xdr:row>
      <xdr:rowOff>1228724</xdr:rowOff>
    </xdr:to>
    <xdr:pic>
      <xdr:nvPicPr>
        <xdr:cNvPr id="11" name="Picture 2" descr="DSC_004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688035" y="12392024"/>
          <a:ext cx="10191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134711</xdr:colOff>
      <xdr:row>10</xdr:row>
      <xdr:rowOff>80281</xdr:rowOff>
    </xdr:from>
    <xdr:to>
      <xdr:col>8</xdr:col>
      <xdr:colOff>1106261</xdr:colOff>
      <xdr:row>10</xdr:row>
      <xdr:rowOff>1213756</xdr:rowOff>
    </xdr:to>
    <xdr:pic>
      <xdr:nvPicPr>
        <xdr:cNvPr id="12" name="Picture 1" descr="DSC_003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26086" y="1718581"/>
          <a:ext cx="9715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58510</xdr:colOff>
      <xdr:row>3</xdr:row>
      <xdr:rowOff>38099</xdr:rowOff>
    </xdr:from>
    <xdr:to>
      <xdr:col>8</xdr:col>
      <xdr:colOff>1077685</xdr:colOff>
      <xdr:row>3</xdr:row>
      <xdr:rowOff>1228724</xdr:rowOff>
    </xdr:to>
    <xdr:pic>
      <xdr:nvPicPr>
        <xdr:cNvPr id="13" name="Picture 2" descr="DSC_004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249885" y="5333999"/>
          <a:ext cx="10191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87086</xdr:colOff>
      <xdr:row>4</xdr:row>
      <xdr:rowOff>42181</xdr:rowOff>
    </xdr:from>
    <xdr:to>
      <xdr:col>8</xdr:col>
      <xdr:colOff>1058636</xdr:colOff>
      <xdr:row>4</xdr:row>
      <xdr:rowOff>885825</xdr:rowOff>
    </xdr:to>
    <xdr:pic>
      <xdr:nvPicPr>
        <xdr:cNvPr id="14" name="Picture 1" descr="DSC_003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78461" y="1680481"/>
          <a:ext cx="971550" cy="84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171450</xdr:colOff>
      <xdr:row>34</xdr:row>
      <xdr:rowOff>57150</xdr:rowOff>
    </xdr:from>
    <xdr:to>
      <xdr:col>8</xdr:col>
      <xdr:colOff>914400</xdr:colOff>
      <xdr:row>34</xdr:row>
      <xdr:rowOff>857250</xdr:rowOff>
    </xdr:to>
    <xdr:pic>
      <xdr:nvPicPr>
        <xdr:cNvPr id="15" name="Picture 14" descr="PALKAR OMKAR SHARAD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362825" y="16706850"/>
          <a:ext cx="7429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35</xdr:row>
      <xdr:rowOff>38100</xdr:rowOff>
    </xdr:from>
    <xdr:to>
      <xdr:col>8</xdr:col>
      <xdr:colOff>1047749</xdr:colOff>
      <xdr:row>35</xdr:row>
      <xdr:rowOff>847725</xdr:rowOff>
    </xdr:to>
    <xdr:pic>
      <xdr:nvPicPr>
        <xdr:cNvPr id="16" name="Picture 15" descr="MAHATE MOZUMA MUAZZAM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343775" y="17583150"/>
          <a:ext cx="895349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171450</xdr:colOff>
      <xdr:row>41</xdr:row>
      <xdr:rowOff>57150</xdr:rowOff>
    </xdr:from>
    <xdr:to>
      <xdr:col>8</xdr:col>
      <xdr:colOff>914400</xdr:colOff>
      <xdr:row>41</xdr:row>
      <xdr:rowOff>857250</xdr:rowOff>
    </xdr:to>
    <xdr:pic>
      <xdr:nvPicPr>
        <xdr:cNvPr id="17" name="Picture 16" descr="PALKAR OMKAR SHARAD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362825" y="16706850"/>
          <a:ext cx="7429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161926</xdr:colOff>
      <xdr:row>37</xdr:row>
      <xdr:rowOff>47625</xdr:rowOff>
    </xdr:from>
    <xdr:to>
      <xdr:col>8</xdr:col>
      <xdr:colOff>1066800</xdr:colOff>
      <xdr:row>37</xdr:row>
      <xdr:rowOff>1104645</xdr:rowOff>
    </xdr:to>
    <xdr:pic>
      <xdr:nvPicPr>
        <xdr:cNvPr id="2" name="Picture 3" descr="PATEL NIK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3301" y="10925175"/>
          <a:ext cx="904874" cy="105702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104775</xdr:colOff>
      <xdr:row>38</xdr:row>
      <xdr:rowOff>47625</xdr:rowOff>
    </xdr:from>
    <xdr:to>
      <xdr:col>8</xdr:col>
      <xdr:colOff>1029881</xdr:colOff>
      <xdr:row>38</xdr:row>
      <xdr:rowOff>1123950</xdr:rowOff>
    </xdr:to>
    <xdr:pic>
      <xdr:nvPicPr>
        <xdr:cNvPr id="3" name="Picture 2" descr="PANDEY MEEAKSH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96150" y="9782175"/>
          <a:ext cx="925106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133350</xdr:colOff>
      <xdr:row>39</xdr:row>
      <xdr:rowOff>76200</xdr:rowOff>
    </xdr:from>
    <xdr:to>
      <xdr:col>8</xdr:col>
      <xdr:colOff>1114425</xdr:colOff>
      <xdr:row>39</xdr:row>
      <xdr:rowOff>1219200</xdr:rowOff>
    </xdr:to>
    <xdr:pic>
      <xdr:nvPicPr>
        <xdr:cNvPr id="4" name="Picture 2" descr="PATANKAR NEH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24725" y="15544800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108857</xdr:colOff>
      <xdr:row>36</xdr:row>
      <xdr:rowOff>68035</xdr:rowOff>
    </xdr:from>
    <xdr:to>
      <xdr:col>8</xdr:col>
      <xdr:colOff>1073782</xdr:colOff>
      <xdr:row>36</xdr:row>
      <xdr:rowOff>1200173</xdr:rowOff>
    </xdr:to>
    <xdr:pic>
      <xdr:nvPicPr>
        <xdr:cNvPr id="5" name="Picture 3" descr="D:\IIP\EXAM\HALL TICKETS\2018-19\id b. pharm\DSC_113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38382" y="18822760"/>
          <a:ext cx="964925" cy="1132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161926</xdr:colOff>
      <xdr:row>45</xdr:row>
      <xdr:rowOff>47625</xdr:rowOff>
    </xdr:from>
    <xdr:to>
      <xdr:col>8</xdr:col>
      <xdr:colOff>1066800</xdr:colOff>
      <xdr:row>45</xdr:row>
      <xdr:rowOff>1104645</xdr:rowOff>
    </xdr:to>
    <xdr:pic>
      <xdr:nvPicPr>
        <xdr:cNvPr id="6" name="Picture 3" descr="PATEL NIK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6" y="23383875"/>
          <a:ext cx="904874" cy="105702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133350</xdr:colOff>
      <xdr:row>46</xdr:row>
      <xdr:rowOff>76200</xdr:rowOff>
    </xdr:from>
    <xdr:to>
      <xdr:col>8</xdr:col>
      <xdr:colOff>1114425</xdr:colOff>
      <xdr:row>46</xdr:row>
      <xdr:rowOff>1219200</xdr:rowOff>
    </xdr:to>
    <xdr:pic>
      <xdr:nvPicPr>
        <xdr:cNvPr id="8" name="Picture 2" descr="PATANKAR NEH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58050" y="25698450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136071</xdr:colOff>
      <xdr:row>3</xdr:row>
      <xdr:rowOff>68036</xdr:rowOff>
    </xdr:from>
    <xdr:to>
      <xdr:col>8</xdr:col>
      <xdr:colOff>1111700</xdr:colOff>
      <xdr:row>3</xdr:row>
      <xdr:rowOff>1200507</xdr:rowOff>
    </xdr:to>
    <xdr:pic>
      <xdr:nvPicPr>
        <xdr:cNvPr id="9" name="Picture 1" descr="HIPPARKAR MAY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65596" y="1249136"/>
          <a:ext cx="975629" cy="1132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108857</xdr:colOff>
      <xdr:row>4</xdr:row>
      <xdr:rowOff>68036</xdr:rowOff>
    </xdr:from>
    <xdr:to>
      <xdr:col>8</xdr:col>
      <xdr:colOff>1084421</xdr:colOff>
      <xdr:row>4</xdr:row>
      <xdr:rowOff>1207723</xdr:rowOff>
    </xdr:to>
    <xdr:pic>
      <xdr:nvPicPr>
        <xdr:cNvPr id="10" name="Picture 1" descr="SHINGADE PALLVI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38382" y="3782786"/>
          <a:ext cx="975564" cy="1139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122465</xdr:colOff>
      <xdr:row>6</xdr:row>
      <xdr:rowOff>68035</xdr:rowOff>
    </xdr:from>
    <xdr:to>
      <xdr:col>8</xdr:col>
      <xdr:colOff>1093908</xdr:colOff>
      <xdr:row>6</xdr:row>
      <xdr:rowOff>1202507</xdr:rowOff>
    </xdr:to>
    <xdr:pic>
      <xdr:nvPicPr>
        <xdr:cNvPr id="11" name="Picture 1" descr="BHAVE GAURAV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51990" y="2515960"/>
          <a:ext cx="971443" cy="1134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122465</xdr:colOff>
      <xdr:row>11</xdr:row>
      <xdr:rowOff>68035</xdr:rowOff>
    </xdr:from>
    <xdr:to>
      <xdr:col>8</xdr:col>
      <xdr:colOff>1093908</xdr:colOff>
      <xdr:row>11</xdr:row>
      <xdr:rowOff>1202507</xdr:rowOff>
    </xdr:to>
    <xdr:pic>
      <xdr:nvPicPr>
        <xdr:cNvPr id="12" name="Picture 1" descr="BHAVE GAURAV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51990" y="2515960"/>
          <a:ext cx="971443" cy="1134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136071</xdr:colOff>
      <xdr:row>12</xdr:row>
      <xdr:rowOff>68036</xdr:rowOff>
    </xdr:from>
    <xdr:to>
      <xdr:col>8</xdr:col>
      <xdr:colOff>1111700</xdr:colOff>
      <xdr:row>12</xdr:row>
      <xdr:rowOff>1200507</xdr:rowOff>
    </xdr:to>
    <xdr:pic>
      <xdr:nvPicPr>
        <xdr:cNvPr id="13" name="Picture 1" descr="HIPPARKAR MAY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65596" y="1249136"/>
          <a:ext cx="975629" cy="1132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122464</xdr:colOff>
      <xdr:row>13</xdr:row>
      <xdr:rowOff>54428</xdr:rowOff>
    </xdr:from>
    <xdr:to>
      <xdr:col>8</xdr:col>
      <xdr:colOff>1107112</xdr:colOff>
      <xdr:row>13</xdr:row>
      <xdr:rowOff>1212196</xdr:rowOff>
    </xdr:to>
    <xdr:pic>
      <xdr:nvPicPr>
        <xdr:cNvPr id="14" name="Picture 1" descr="BAKAWE SUSHANT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51989" y="5036003"/>
          <a:ext cx="984648" cy="1157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108857</xdr:colOff>
      <xdr:row>14</xdr:row>
      <xdr:rowOff>68036</xdr:rowOff>
    </xdr:from>
    <xdr:to>
      <xdr:col>8</xdr:col>
      <xdr:colOff>1084421</xdr:colOff>
      <xdr:row>14</xdr:row>
      <xdr:rowOff>1207723</xdr:rowOff>
    </xdr:to>
    <xdr:pic>
      <xdr:nvPicPr>
        <xdr:cNvPr id="15" name="Picture 1" descr="SHINGADE PALLVI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38382" y="3782786"/>
          <a:ext cx="975564" cy="1139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134711</xdr:colOff>
      <xdr:row>20</xdr:row>
      <xdr:rowOff>80281</xdr:rowOff>
    </xdr:from>
    <xdr:to>
      <xdr:col>8</xdr:col>
      <xdr:colOff>1106261</xdr:colOff>
      <xdr:row>20</xdr:row>
      <xdr:rowOff>1213756</xdr:rowOff>
    </xdr:to>
    <xdr:pic>
      <xdr:nvPicPr>
        <xdr:cNvPr id="16" name="Picture 1" descr="DSC_003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64236" y="8633731"/>
          <a:ext cx="9715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134711</xdr:colOff>
      <xdr:row>30</xdr:row>
      <xdr:rowOff>80281</xdr:rowOff>
    </xdr:from>
    <xdr:to>
      <xdr:col>8</xdr:col>
      <xdr:colOff>1106261</xdr:colOff>
      <xdr:row>30</xdr:row>
      <xdr:rowOff>1213756</xdr:rowOff>
    </xdr:to>
    <xdr:pic>
      <xdr:nvPicPr>
        <xdr:cNvPr id="17" name="Picture 1" descr="DSC_003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64236" y="8633731"/>
          <a:ext cx="9715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122464</xdr:colOff>
      <xdr:row>28</xdr:row>
      <xdr:rowOff>95250</xdr:rowOff>
    </xdr:from>
    <xdr:to>
      <xdr:col>8</xdr:col>
      <xdr:colOff>1057157</xdr:colOff>
      <xdr:row>28</xdr:row>
      <xdr:rowOff>1208953</xdr:rowOff>
    </xdr:to>
    <xdr:pic>
      <xdr:nvPicPr>
        <xdr:cNvPr id="18" name="Picture 1" descr="DSC_111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751989" y="11182350"/>
          <a:ext cx="934693" cy="1113703"/>
        </a:xfrm>
        <a:prstGeom prst="rect">
          <a:avLst/>
        </a:prstGeom>
        <a:noFill/>
      </xdr:spPr>
    </xdr:pic>
    <xdr:clientData/>
  </xdr:twoCellAnchor>
  <xdr:twoCellAnchor>
    <xdr:from>
      <xdr:col>8</xdr:col>
      <xdr:colOff>92528</xdr:colOff>
      <xdr:row>29</xdr:row>
      <xdr:rowOff>125185</xdr:rowOff>
    </xdr:from>
    <xdr:to>
      <xdr:col>8</xdr:col>
      <xdr:colOff>1035503</xdr:colOff>
      <xdr:row>29</xdr:row>
      <xdr:rowOff>1220560</xdr:rowOff>
    </xdr:to>
    <xdr:pic>
      <xdr:nvPicPr>
        <xdr:cNvPr id="19" name="Picture 3" descr="DSC_111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22053" y="9945460"/>
          <a:ext cx="9429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92528</xdr:colOff>
      <xdr:row>21</xdr:row>
      <xdr:rowOff>125185</xdr:rowOff>
    </xdr:from>
    <xdr:to>
      <xdr:col>8</xdr:col>
      <xdr:colOff>1035503</xdr:colOff>
      <xdr:row>21</xdr:row>
      <xdr:rowOff>1220560</xdr:rowOff>
    </xdr:to>
    <xdr:pic>
      <xdr:nvPicPr>
        <xdr:cNvPr id="20" name="Picture 3" descr="DSC_111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22053" y="9945460"/>
          <a:ext cx="9429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122464</xdr:colOff>
      <xdr:row>22</xdr:row>
      <xdr:rowOff>95250</xdr:rowOff>
    </xdr:from>
    <xdr:to>
      <xdr:col>8</xdr:col>
      <xdr:colOff>1057157</xdr:colOff>
      <xdr:row>22</xdr:row>
      <xdr:rowOff>1208953</xdr:rowOff>
    </xdr:to>
    <xdr:pic>
      <xdr:nvPicPr>
        <xdr:cNvPr id="21" name="Picture 1" descr="DSC_111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247164" y="14725650"/>
          <a:ext cx="934693" cy="799378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114300</xdr:colOff>
      <xdr:row>63</xdr:row>
      <xdr:rowOff>38100</xdr:rowOff>
    </xdr:from>
    <xdr:to>
      <xdr:col>8</xdr:col>
      <xdr:colOff>1028699</xdr:colOff>
      <xdr:row>63</xdr:row>
      <xdr:rowOff>847725</xdr:rowOff>
    </xdr:to>
    <xdr:pic>
      <xdr:nvPicPr>
        <xdr:cNvPr id="22" name="Picture 21" descr="MAHATE MOZUMA MUAZZAM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239000" y="32346900"/>
          <a:ext cx="914399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209551</xdr:colOff>
      <xdr:row>62</xdr:row>
      <xdr:rowOff>38100</xdr:rowOff>
    </xdr:from>
    <xdr:to>
      <xdr:col>8</xdr:col>
      <xdr:colOff>1034402</xdr:colOff>
      <xdr:row>62</xdr:row>
      <xdr:rowOff>857250</xdr:rowOff>
    </xdr:to>
    <xdr:pic>
      <xdr:nvPicPr>
        <xdr:cNvPr id="23" name="Picture 4" descr="SHEVADE GAURI PRADEEP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334251" y="31451550"/>
          <a:ext cx="824851" cy="8191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200025</xdr:colOff>
      <xdr:row>64</xdr:row>
      <xdr:rowOff>57150</xdr:rowOff>
    </xdr:from>
    <xdr:to>
      <xdr:col>8</xdr:col>
      <xdr:colOff>981075</xdr:colOff>
      <xdr:row>64</xdr:row>
      <xdr:rowOff>857250</xdr:rowOff>
    </xdr:to>
    <xdr:pic>
      <xdr:nvPicPr>
        <xdr:cNvPr id="24" name="Picture 23" descr="PALKAR OMKAR SHARAD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24725" y="33261300"/>
          <a:ext cx="7810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200025</xdr:colOff>
      <xdr:row>54</xdr:row>
      <xdr:rowOff>57150</xdr:rowOff>
    </xdr:from>
    <xdr:to>
      <xdr:col>8</xdr:col>
      <xdr:colOff>981075</xdr:colOff>
      <xdr:row>54</xdr:row>
      <xdr:rowOff>857250</xdr:rowOff>
    </xdr:to>
    <xdr:pic>
      <xdr:nvPicPr>
        <xdr:cNvPr id="25" name="Picture 24" descr="PALKAR OMKAR SHARAD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24725" y="33261300"/>
          <a:ext cx="7810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238126</xdr:colOff>
      <xdr:row>5</xdr:row>
      <xdr:rowOff>66675</xdr:rowOff>
    </xdr:from>
    <xdr:to>
      <xdr:col>8</xdr:col>
      <xdr:colOff>885826</xdr:colOff>
      <xdr:row>5</xdr:row>
      <xdr:rowOff>837391</xdr:rowOff>
    </xdr:to>
    <xdr:pic>
      <xdr:nvPicPr>
        <xdr:cNvPr id="26" name="Picture 1" descr="SHINDE AKASH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362826" y="2638425"/>
          <a:ext cx="647700" cy="77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257175</xdr:colOff>
      <xdr:row>15</xdr:row>
      <xdr:rowOff>66675</xdr:rowOff>
    </xdr:from>
    <xdr:to>
      <xdr:col>8</xdr:col>
      <xdr:colOff>904875</xdr:colOff>
      <xdr:row>15</xdr:row>
      <xdr:rowOff>837391</xdr:rowOff>
    </xdr:to>
    <xdr:pic>
      <xdr:nvPicPr>
        <xdr:cNvPr id="27" name="Picture 1" descr="SHINDE AKASH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381875" y="8982075"/>
          <a:ext cx="647700" cy="77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136071</xdr:colOff>
      <xdr:row>54</xdr:row>
      <xdr:rowOff>54428</xdr:rowOff>
    </xdr:from>
    <xdr:to>
      <xdr:col>8</xdr:col>
      <xdr:colOff>1117146</xdr:colOff>
      <xdr:row>54</xdr:row>
      <xdr:rowOff>1197428</xdr:rowOff>
    </xdr:to>
    <xdr:pic>
      <xdr:nvPicPr>
        <xdr:cNvPr id="2" name="Picture 3" descr="PANDIT DIPE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65596" y="19399703"/>
          <a:ext cx="9810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108857</xdr:colOff>
      <xdr:row>56</xdr:row>
      <xdr:rowOff>54428</xdr:rowOff>
    </xdr:from>
    <xdr:to>
      <xdr:col>8</xdr:col>
      <xdr:colOff>1099457</xdr:colOff>
      <xdr:row>56</xdr:row>
      <xdr:rowOff>1206953</xdr:rowOff>
    </xdr:to>
    <xdr:pic>
      <xdr:nvPicPr>
        <xdr:cNvPr id="3" name="Picture 4" descr="PANDEY MEEAKSH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38382" y="21933353"/>
          <a:ext cx="990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88446</xdr:colOff>
      <xdr:row>62</xdr:row>
      <xdr:rowOff>44903</xdr:rowOff>
    </xdr:from>
    <xdr:to>
      <xdr:col>8</xdr:col>
      <xdr:colOff>859971</xdr:colOff>
      <xdr:row>62</xdr:row>
      <xdr:rowOff>883103</xdr:rowOff>
    </xdr:to>
    <xdr:pic>
      <xdr:nvPicPr>
        <xdr:cNvPr id="4" name="Picture 3" descr="PANDIT DIPE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3596" y="15456353"/>
          <a:ext cx="771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104776</xdr:colOff>
      <xdr:row>63</xdr:row>
      <xdr:rowOff>38100</xdr:rowOff>
    </xdr:from>
    <xdr:to>
      <xdr:col>8</xdr:col>
      <xdr:colOff>847725</xdr:colOff>
      <xdr:row>63</xdr:row>
      <xdr:rowOff>885570</xdr:rowOff>
    </xdr:to>
    <xdr:pic>
      <xdr:nvPicPr>
        <xdr:cNvPr id="5" name="Picture 3" descr="PATEL NIKU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19926" y="16344900"/>
          <a:ext cx="742949" cy="84747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122465</xdr:colOff>
      <xdr:row>19</xdr:row>
      <xdr:rowOff>68035</xdr:rowOff>
    </xdr:from>
    <xdr:to>
      <xdr:col>8</xdr:col>
      <xdr:colOff>1093908</xdr:colOff>
      <xdr:row>19</xdr:row>
      <xdr:rowOff>1202507</xdr:rowOff>
    </xdr:to>
    <xdr:pic>
      <xdr:nvPicPr>
        <xdr:cNvPr id="7" name="Picture 1" descr="BHAVE GAURAV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51990" y="2515960"/>
          <a:ext cx="971443" cy="1134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136071</xdr:colOff>
      <xdr:row>20</xdr:row>
      <xdr:rowOff>68036</xdr:rowOff>
    </xdr:from>
    <xdr:to>
      <xdr:col>8</xdr:col>
      <xdr:colOff>1111700</xdr:colOff>
      <xdr:row>20</xdr:row>
      <xdr:rowOff>1200507</xdr:rowOff>
    </xdr:to>
    <xdr:pic>
      <xdr:nvPicPr>
        <xdr:cNvPr id="8" name="Picture 1" descr="HIPPARKAR MAY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65596" y="1249136"/>
          <a:ext cx="975629" cy="1132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122465</xdr:colOff>
      <xdr:row>28</xdr:row>
      <xdr:rowOff>68035</xdr:rowOff>
    </xdr:from>
    <xdr:to>
      <xdr:col>8</xdr:col>
      <xdr:colOff>1093908</xdr:colOff>
      <xdr:row>28</xdr:row>
      <xdr:rowOff>1202507</xdr:rowOff>
    </xdr:to>
    <xdr:pic>
      <xdr:nvPicPr>
        <xdr:cNvPr id="9" name="Picture 1" descr="BHAVE GAURAV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51990" y="2515960"/>
          <a:ext cx="971443" cy="1134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134711</xdr:colOff>
      <xdr:row>46</xdr:row>
      <xdr:rowOff>80281</xdr:rowOff>
    </xdr:from>
    <xdr:to>
      <xdr:col>8</xdr:col>
      <xdr:colOff>1106261</xdr:colOff>
      <xdr:row>46</xdr:row>
      <xdr:rowOff>1213756</xdr:rowOff>
    </xdr:to>
    <xdr:pic>
      <xdr:nvPicPr>
        <xdr:cNvPr id="10" name="Picture 1" descr="DSC_003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64236" y="8633731"/>
          <a:ext cx="9715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134711</xdr:colOff>
      <xdr:row>37</xdr:row>
      <xdr:rowOff>80281</xdr:rowOff>
    </xdr:from>
    <xdr:to>
      <xdr:col>8</xdr:col>
      <xdr:colOff>1106261</xdr:colOff>
      <xdr:row>37</xdr:row>
      <xdr:rowOff>1213756</xdr:rowOff>
    </xdr:to>
    <xdr:pic>
      <xdr:nvPicPr>
        <xdr:cNvPr id="11" name="Picture 1" descr="DSC_003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64236" y="8633731"/>
          <a:ext cx="9715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58510</xdr:colOff>
      <xdr:row>39</xdr:row>
      <xdr:rowOff>38099</xdr:rowOff>
    </xdr:from>
    <xdr:to>
      <xdr:col>8</xdr:col>
      <xdr:colOff>1077685</xdr:colOff>
      <xdr:row>39</xdr:row>
      <xdr:rowOff>1228724</xdr:rowOff>
    </xdr:to>
    <xdr:pic>
      <xdr:nvPicPr>
        <xdr:cNvPr id="12" name="Picture 2" descr="DSC_004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688035" y="12392024"/>
          <a:ext cx="10191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58510</xdr:colOff>
      <xdr:row>47</xdr:row>
      <xdr:rowOff>38099</xdr:rowOff>
    </xdr:from>
    <xdr:to>
      <xdr:col>8</xdr:col>
      <xdr:colOff>1077685</xdr:colOff>
      <xdr:row>47</xdr:row>
      <xdr:rowOff>1228724</xdr:rowOff>
    </xdr:to>
    <xdr:pic>
      <xdr:nvPicPr>
        <xdr:cNvPr id="13" name="Picture 2" descr="DSC_004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973660" y="15630524"/>
          <a:ext cx="847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122464</xdr:colOff>
      <xdr:row>48</xdr:row>
      <xdr:rowOff>95250</xdr:rowOff>
    </xdr:from>
    <xdr:to>
      <xdr:col>8</xdr:col>
      <xdr:colOff>1057157</xdr:colOff>
      <xdr:row>48</xdr:row>
      <xdr:rowOff>1208953</xdr:rowOff>
    </xdr:to>
    <xdr:pic>
      <xdr:nvPicPr>
        <xdr:cNvPr id="14" name="Picture 1" descr="DSC_111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51989" y="11182350"/>
          <a:ext cx="934693" cy="111370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190500</xdr:colOff>
      <xdr:row>4</xdr:row>
      <xdr:rowOff>54428</xdr:rowOff>
    </xdr:from>
    <xdr:to>
      <xdr:col>8</xdr:col>
      <xdr:colOff>990599</xdr:colOff>
      <xdr:row>4</xdr:row>
      <xdr:rowOff>1159328</xdr:rowOff>
    </xdr:to>
    <xdr:pic>
      <xdr:nvPicPr>
        <xdr:cNvPr id="15" name="Picture 14" descr="D:\IIP\EXAM\HALL TICKETS\2020-21\B pharm\2_P&amp;S0001.JP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820025" y="1235528"/>
          <a:ext cx="800099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14</xdr:row>
      <xdr:rowOff>6803</xdr:rowOff>
    </xdr:from>
    <xdr:to>
      <xdr:col>8</xdr:col>
      <xdr:colOff>800099</xdr:colOff>
      <xdr:row>14</xdr:row>
      <xdr:rowOff>845003</xdr:rowOff>
    </xdr:to>
    <xdr:pic>
      <xdr:nvPicPr>
        <xdr:cNvPr id="16" name="Picture 15" descr="D:\IIP\EXAM\HALL TICKETS\2020-21\B pharm\2_P&amp;S0001.JP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000875" y="7322003"/>
          <a:ext cx="714374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11</xdr:row>
      <xdr:rowOff>68036</xdr:rowOff>
    </xdr:from>
    <xdr:to>
      <xdr:col>8</xdr:col>
      <xdr:colOff>1028700</xdr:colOff>
      <xdr:row>11</xdr:row>
      <xdr:rowOff>1172935</xdr:rowOff>
    </xdr:to>
    <xdr:pic>
      <xdr:nvPicPr>
        <xdr:cNvPr id="17" name="Picture 16" descr="D:\IIP\EXAM\HALL TICKETS\2020-21\B pharm\2_P&amp;S0027.JP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820025" y="2515961"/>
          <a:ext cx="838200" cy="110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5</xdr:row>
      <xdr:rowOff>68036</xdr:rowOff>
    </xdr:from>
    <xdr:to>
      <xdr:col>8</xdr:col>
      <xdr:colOff>1028700</xdr:colOff>
      <xdr:row>5</xdr:row>
      <xdr:rowOff>1172935</xdr:rowOff>
    </xdr:to>
    <xdr:pic>
      <xdr:nvPicPr>
        <xdr:cNvPr id="18" name="Picture 17" descr="D:\IIP\EXAM\HALL TICKETS\2020-21\B pharm\2_P&amp;S0027.JP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820025" y="2515961"/>
          <a:ext cx="838200" cy="1104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6</xdr:row>
      <xdr:rowOff>68036</xdr:rowOff>
    </xdr:from>
    <xdr:to>
      <xdr:col>8</xdr:col>
      <xdr:colOff>1095375</xdr:colOff>
      <xdr:row>6</xdr:row>
      <xdr:rowOff>1239611</xdr:rowOff>
    </xdr:to>
    <xdr:pic>
      <xdr:nvPicPr>
        <xdr:cNvPr id="19" name="Picture 18" descr="D:\IIP\EXAM\HALL TICKETS\2020-21\Dhotre Akshata.jp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24775" y="3782786"/>
          <a:ext cx="10001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152400</xdr:colOff>
      <xdr:row>29</xdr:row>
      <xdr:rowOff>104775</xdr:rowOff>
    </xdr:from>
    <xdr:to>
      <xdr:col>8</xdr:col>
      <xdr:colOff>800100</xdr:colOff>
      <xdr:row>29</xdr:row>
      <xdr:rowOff>875491</xdr:rowOff>
    </xdr:to>
    <xdr:pic>
      <xdr:nvPicPr>
        <xdr:cNvPr id="20" name="Picture 1" descr="SHINDE AKASH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67550" y="14925675"/>
          <a:ext cx="647700" cy="77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123825</xdr:colOff>
      <xdr:row>36</xdr:row>
      <xdr:rowOff>57150</xdr:rowOff>
    </xdr:from>
    <xdr:to>
      <xdr:col>8</xdr:col>
      <xdr:colOff>828675</xdr:colOff>
      <xdr:row>36</xdr:row>
      <xdr:rowOff>891549</xdr:rowOff>
    </xdr:to>
    <xdr:pic>
      <xdr:nvPicPr>
        <xdr:cNvPr id="21" name="Picture 1" descr="DSC_004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038975" y="17830800"/>
          <a:ext cx="704850" cy="834399"/>
        </a:xfrm>
        <a:prstGeom prst="rect">
          <a:avLst/>
        </a:prstGeom>
        <a:noFill/>
      </xdr:spPr>
    </xdr:pic>
    <xdr:clientData/>
  </xdr:twoCellAnchor>
  <xdr:twoCellAnchor>
    <xdr:from>
      <xdr:col>8</xdr:col>
      <xdr:colOff>66674</xdr:colOff>
      <xdr:row>40</xdr:row>
      <xdr:rowOff>38101</xdr:rowOff>
    </xdr:from>
    <xdr:to>
      <xdr:col>8</xdr:col>
      <xdr:colOff>761999</xdr:colOff>
      <xdr:row>40</xdr:row>
      <xdr:rowOff>855529</xdr:rowOff>
    </xdr:to>
    <xdr:pic>
      <xdr:nvPicPr>
        <xdr:cNvPr id="22" name="Picture 1" descr="DSC_002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981824" y="21393151"/>
          <a:ext cx="695325" cy="81742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20</xdr:row>
      <xdr:rowOff>38100</xdr:rowOff>
    </xdr:from>
    <xdr:to>
      <xdr:col>8</xdr:col>
      <xdr:colOff>581025</xdr:colOff>
      <xdr:row>20</xdr:row>
      <xdr:rowOff>647700</xdr:rowOff>
    </xdr:to>
    <xdr:pic>
      <xdr:nvPicPr>
        <xdr:cNvPr id="2" name="Picture 1" descr="D:\IIP\EXAM\HALL TICKETS\2020-21\B pharm\2_P&amp;S000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200" y="619125"/>
          <a:ext cx="4667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21</xdr:row>
      <xdr:rowOff>19050</xdr:rowOff>
    </xdr:from>
    <xdr:to>
      <xdr:col>8</xdr:col>
      <xdr:colOff>571500</xdr:colOff>
      <xdr:row>21</xdr:row>
      <xdr:rowOff>581025</xdr:rowOff>
    </xdr:to>
    <xdr:pic>
      <xdr:nvPicPr>
        <xdr:cNvPr id="3" name="Picture 2" descr="D:\IIP\EXAM\HALL TICKETS\2020-21\B pharm\KancheSafaP&amp;S (2)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86575" y="1295400"/>
          <a:ext cx="504825" cy="56197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66676</xdr:colOff>
      <xdr:row>22</xdr:row>
      <xdr:rowOff>9525</xdr:rowOff>
    </xdr:from>
    <xdr:to>
      <xdr:col>8</xdr:col>
      <xdr:colOff>542926</xdr:colOff>
      <xdr:row>22</xdr:row>
      <xdr:rowOff>666750</xdr:rowOff>
    </xdr:to>
    <xdr:pic>
      <xdr:nvPicPr>
        <xdr:cNvPr id="4" name="Picture 3" descr="D:\IIP\EXAM\HALL TICKETS\2020-21\B pharm\1_P&amp;S0013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886576" y="1981200"/>
          <a:ext cx="476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38101</xdr:colOff>
      <xdr:row>37</xdr:row>
      <xdr:rowOff>38100</xdr:rowOff>
    </xdr:from>
    <xdr:to>
      <xdr:col>8</xdr:col>
      <xdr:colOff>581025</xdr:colOff>
      <xdr:row>37</xdr:row>
      <xdr:rowOff>657225</xdr:rowOff>
    </xdr:to>
    <xdr:pic>
      <xdr:nvPicPr>
        <xdr:cNvPr id="5" name="Picture 1" descr="BHAVE GAURAV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58001" y="3476625"/>
          <a:ext cx="542924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39</xdr:row>
      <xdr:rowOff>38100</xdr:rowOff>
    </xdr:from>
    <xdr:to>
      <xdr:col>8</xdr:col>
      <xdr:colOff>523875</xdr:colOff>
      <xdr:row>39</xdr:row>
      <xdr:rowOff>676275</xdr:rowOff>
    </xdr:to>
    <xdr:pic>
      <xdr:nvPicPr>
        <xdr:cNvPr id="6" name="Picture 5" descr="D:\IIP\EXAM\HALL TICKETS\2020-21\DSY 2020-21 Photo Sign\Salvi Vinita_P&amp;S0001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96100" y="4924425"/>
          <a:ext cx="447675" cy="63817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8</xdr:col>
      <xdr:colOff>76200</xdr:colOff>
      <xdr:row>38</xdr:row>
      <xdr:rowOff>85725</xdr:rowOff>
    </xdr:from>
    <xdr:to>
      <xdr:col>8</xdr:col>
      <xdr:colOff>533400</xdr:colOff>
      <xdr:row>38</xdr:row>
      <xdr:rowOff>704041</xdr:rowOff>
    </xdr:to>
    <xdr:pic>
      <xdr:nvPicPr>
        <xdr:cNvPr id="8" name="Picture 1" descr="SHINDE AKASH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96100" y="4248150"/>
          <a:ext cx="457200" cy="618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68036</xdr:colOff>
      <xdr:row>55</xdr:row>
      <xdr:rowOff>51706</xdr:rowOff>
    </xdr:from>
    <xdr:to>
      <xdr:col>8</xdr:col>
      <xdr:colOff>544286</xdr:colOff>
      <xdr:row>55</xdr:row>
      <xdr:rowOff>699406</xdr:rowOff>
    </xdr:to>
    <xdr:pic>
      <xdr:nvPicPr>
        <xdr:cNvPr id="9" name="Picture 1" descr="DSC_003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887936" y="7585981"/>
          <a:ext cx="476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28575</xdr:colOff>
      <xdr:row>54</xdr:row>
      <xdr:rowOff>28576</xdr:rowOff>
    </xdr:from>
    <xdr:to>
      <xdr:col>8</xdr:col>
      <xdr:colOff>583758</xdr:colOff>
      <xdr:row>54</xdr:row>
      <xdr:rowOff>685800</xdr:rowOff>
    </xdr:to>
    <xdr:pic>
      <xdr:nvPicPr>
        <xdr:cNvPr id="12" name="Picture 1" descr="DSC_004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48475" y="6838951"/>
          <a:ext cx="555183" cy="657224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56</xdr:row>
      <xdr:rowOff>47626</xdr:rowOff>
    </xdr:from>
    <xdr:to>
      <xdr:col>8</xdr:col>
      <xdr:colOff>570000</xdr:colOff>
      <xdr:row>56</xdr:row>
      <xdr:rowOff>695326</xdr:rowOff>
    </xdr:to>
    <xdr:pic>
      <xdr:nvPicPr>
        <xdr:cNvPr id="13" name="Picture 1" descr="DSC_002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838950" y="8305801"/>
          <a:ext cx="550950" cy="6477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47626</xdr:colOff>
      <xdr:row>57</xdr:row>
      <xdr:rowOff>47625</xdr:rowOff>
    </xdr:from>
    <xdr:to>
      <xdr:col>8</xdr:col>
      <xdr:colOff>574338</xdr:colOff>
      <xdr:row>57</xdr:row>
      <xdr:rowOff>676275</xdr:rowOff>
    </xdr:to>
    <xdr:pic>
      <xdr:nvPicPr>
        <xdr:cNvPr id="14" name="Picture 1" descr="DSC_003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867526" y="9029700"/>
          <a:ext cx="526712" cy="6286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171450</xdr:colOff>
      <xdr:row>2</xdr:row>
      <xdr:rowOff>47625</xdr:rowOff>
    </xdr:from>
    <xdr:to>
      <xdr:col>8</xdr:col>
      <xdr:colOff>1095375</xdr:colOff>
      <xdr:row>2</xdr:row>
      <xdr:rowOff>1123950</xdr:rowOff>
    </xdr:to>
    <xdr:pic>
      <xdr:nvPicPr>
        <xdr:cNvPr id="15" name="Picture 1" descr="KHACHANE VAISHNAVI IIP090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838200"/>
          <a:ext cx="9239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3</xdr:row>
      <xdr:rowOff>57150</xdr:rowOff>
    </xdr:from>
    <xdr:to>
      <xdr:col>8</xdr:col>
      <xdr:colOff>1085850</xdr:colOff>
      <xdr:row>3</xdr:row>
      <xdr:rowOff>1095375</xdr:rowOff>
    </xdr:to>
    <xdr:pic>
      <xdr:nvPicPr>
        <xdr:cNvPr id="16" name="Picture 2" descr="VIKHARE DARSHANA IIP093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1495425"/>
          <a:ext cx="876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200025</xdr:colOff>
      <xdr:row>4</xdr:row>
      <xdr:rowOff>28575</xdr:rowOff>
    </xdr:from>
    <xdr:to>
      <xdr:col>8</xdr:col>
      <xdr:colOff>1133475</xdr:colOff>
      <xdr:row>4</xdr:row>
      <xdr:rowOff>1123950</xdr:rowOff>
    </xdr:to>
    <xdr:pic>
      <xdr:nvPicPr>
        <xdr:cNvPr id="17" name="Picture 3" descr="VADAKE SAHIL IIP093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11455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114301</xdr:colOff>
      <xdr:row>44</xdr:row>
      <xdr:rowOff>47626</xdr:rowOff>
    </xdr:from>
    <xdr:to>
      <xdr:col>8</xdr:col>
      <xdr:colOff>542924</xdr:colOff>
      <xdr:row>44</xdr:row>
      <xdr:rowOff>847726</xdr:rowOff>
    </xdr:to>
    <xdr:pic>
      <xdr:nvPicPr>
        <xdr:cNvPr id="18" name="Picture 1" descr="BHAVE GAURAV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934201" y="11849101"/>
          <a:ext cx="428623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45</xdr:row>
      <xdr:rowOff>76201</xdr:rowOff>
    </xdr:from>
    <xdr:to>
      <xdr:col>8</xdr:col>
      <xdr:colOff>561975</xdr:colOff>
      <xdr:row>45</xdr:row>
      <xdr:rowOff>800100</xdr:rowOff>
    </xdr:to>
    <xdr:pic>
      <xdr:nvPicPr>
        <xdr:cNvPr id="19" name="Picture 2" descr="SHINDE AKASH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886575" y="12820651"/>
          <a:ext cx="495300" cy="72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133351</xdr:colOff>
      <xdr:row>46</xdr:row>
      <xdr:rowOff>95250</xdr:rowOff>
    </xdr:from>
    <xdr:to>
      <xdr:col>8</xdr:col>
      <xdr:colOff>1028701</xdr:colOff>
      <xdr:row>46</xdr:row>
      <xdr:rowOff>857250</xdr:rowOff>
    </xdr:to>
    <xdr:pic>
      <xdr:nvPicPr>
        <xdr:cNvPr id="20" name="Picture 3" descr="JOGDANKAR AMISH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819901" y="2771775"/>
          <a:ext cx="8953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114300</xdr:colOff>
      <xdr:row>47</xdr:row>
      <xdr:rowOff>123826</xdr:rowOff>
    </xdr:from>
    <xdr:to>
      <xdr:col>8</xdr:col>
      <xdr:colOff>571500</xdr:colOff>
      <xdr:row>47</xdr:row>
      <xdr:rowOff>809626</xdr:rowOff>
    </xdr:to>
    <xdr:pic>
      <xdr:nvPicPr>
        <xdr:cNvPr id="21" name="Picture 4" descr="MUNDEKAR SONALI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934200" y="14754226"/>
          <a:ext cx="457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47624</xdr:colOff>
      <xdr:row>48</xdr:row>
      <xdr:rowOff>85726</xdr:rowOff>
    </xdr:from>
    <xdr:to>
      <xdr:col>8</xdr:col>
      <xdr:colOff>571499</xdr:colOff>
      <xdr:row>48</xdr:row>
      <xdr:rowOff>885826</xdr:rowOff>
    </xdr:to>
    <xdr:pic>
      <xdr:nvPicPr>
        <xdr:cNvPr id="22" name="Picture 5" descr="PATHADE ADARSH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867524" y="15659101"/>
          <a:ext cx="5238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85725</xdr:colOff>
      <xdr:row>49</xdr:row>
      <xdr:rowOff>104775</xdr:rowOff>
    </xdr:from>
    <xdr:to>
      <xdr:col>8</xdr:col>
      <xdr:colOff>542925</xdr:colOff>
      <xdr:row>49</xdr:row>
      <xdr:rowOff>847725</xdr:rowOff>
    </xdr:to>
    <xdr:pic>
      <xdr:nvPicPr>
        <xdr:cNvPr id="23" name="Picture 11" descr="D:\IIP\EXAM\HALL TICKETS\2020-21\DSY 2020-21 Photo Sign\Salvi Vinita_P&amp;S0001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05625" y="16621125"/>
          <a:ext cx="457200" cy="742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pic>
    <xdr:clientData/>
  </xdr:twoCellAnchor>
  <xdr:twoCellAnchor editAs="oneCell">
    <xdr:from>
      <xdr:col>8</xdr:col>
      <xdr:colOff>66676</xdr:colOff>
      <xdr:row>28</xdr:row>
      <xdr:rowOff>85725</xdr:rowOff>
    </xdr:from>
    <xdr:to>
      <xdr:col>8</xdr:col>
      <xdr:colOff>552451</xdr:colOff>
      <xdr:row>28</xdr:row>
      <xdr:rowOff>904875</xdr:rowOff>
    </xdr:to>
    <xdr:pic>
      <xdr:nvPicPr>
        <xdr:cNvPr id="24" name="Picture 23" descr="E:\IIP\EXAM\HALL TICKETS\2021-22\SY B PHARM STUDENT PHOTO\PADATE ANKITA IIP0950.JP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886576" y="9134475"/>
          <a:ext cx="485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114300</xdr:colOff>
      <xdr:row>29</xdr:row>
      <xdr:rowOff>85725</xdr:rowOff>
    </xdr:from>
    <xdr:to>
      <xdr:col>9</xdr:col>
      <xdr:colOff>0</xdr:colOff>
      <xdr:row>29</xdr:row>
      <xdr:rowOff>857250</xdr:rowOff>
    </xdr:to>
    <xdr:pic>
      <xdr:nvPicPr>
        <xdr:cNvPr id="25" name="Picture 24" descr="D:\IIP\EXAM\HALL TICKETS\2020-21\Dhotre Akshata.jpg"/>
        <xdr:cNvPicPr/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934200" y="10172700"/>
          <a:ext cx="495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30</xdr:row>
      <xdr:rowOff>66676</xdr:rowOff>
    </xdr:from>
    <xdr:to>
      <xdr:col>8</xdr:col>
      <xdr:colOff>542925</xdr:colOff>
      <xdr:row>30</xdr:row>
      <xdr:rowOff>828675</xdr:rowOff>
    </xdr:to>
    <xdr:pic>
      <xdr:nvPicPr>
        <xdr:cNvPr id="26" name="Picture 25" descr="D:\IIP\EXAM\HALL TICKETS\2020-21\B pharm\KancheSafaP&amp;S (2).JPG"/>
        <xdr:cNvPicPr/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896100" y="11191876"/>
          <a:ext cx="466725" cy="76199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8</xdr:col>
      <xdr:colOff>171450</xdr:colOff>
      <xdr:row>10</xdr:row>
      <xdr:rowOff>47625</xdr:rowOff>
    </xdr:from>
    <xdr:to>
      <xdr:col>8</xdr:col>
      <xdr:colOff>1095375</xdr:colOff>
      <xdr:row>10</xdr:row>
      <xdr:rowOff>1123950</xdr:rowOff>
    </xdr:to>
    <xdr:pic>
      <xdr:nvPicPr>
        <xdr:cNvPr id="27" name="Picture 1" descr="KHACHANE VAISHNAVI IIP090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838200"/>
          <a:ext cx="438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11</xdr:row>
      <xdr:rowOff>57150</xdr:rowOff>
    </xdr:from>
    <xdr:to>
      <xdr:col>8</xdr:col>
      <xdr:colOff>520700</xdr:colOff>
      <xdr:row>11</xdr:row>
      <xdr:rowOff>581025</xdr:rowOff>
    </xdr:to>
    <xdr:pic>
      <xdr:nvPicPr>
        <xdr:cNvPr id="28" name="Picture 27" descr="VANKAR NUPUR IIP0937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4800600"/>
          <a:ext cx="44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12</xdr:row>
      <xdr:rowOff>19050</xdr:rowOff>
    </xdr:from>
    <xdr:to>
      <xdr:col>8</xdr:col>
      <xdr:colOff>554543</xdr:colOff>
      <xdr:row>12</xdr:row>
      <xdr:rowOff>600075</xdr:rowOff>
    </xdr:to>
    <xdr:pic>
      <xdr:nvPicPr>
        <xdr:cNvPr id="29" name="Picture 28" descr="YADAV POOJA IIP0942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5410200"/>
          <a:ext cx="497393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9527</xdr:colOff>
      <xdr:row>68</xdr:row>
      <xdr:rowOff>76200</xdr:rowOff>
    </xdr:from>
    <xdr:to>
      <xdr:col>8</xdr:col>
      <xdr:colOff>570413</xdr:colOff>
      <xdr:row>68</xdr:row>
      <xdr:rowOff>671709</xdr:rowOff>
    </xdr:to>
    <xdr:pic>
      <xdr:nvPicPr>
        <xdr:cNvPr id="30" name="Picture 1" descr="DSC_003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829427" y="32680275"/>
          <a:ext cx="560886" cy="595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</xdr:colOff>
      <xdr:row>64</xdr:row>
      <xdr:rowOff>81643</xdr:rowOff>
    </xdr:from>
    <xdr:to>
      <xdr:col>8</xdr:col>
      <xdr:colOff>571500</xdr:colOff>
      <xdr:row>64</xdr:row>
      <xdr:rowOff>659564</xdr:rowOff>
    </xdr:to>
    <xdr:pic>
      <xdr:nvPicPr>
        <xdr:cNvPr id="31" name="Picture 2" descr="DSC_0042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819901" y="29790118"/>
          <a:ext cx="571499" cy="57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38101</xdr:colOff>
      <xdr:row>66</xdr:row>
      <xdr:rowOff>104776</xdr:rowOff>
    </xdr:from>
    <xdr:to>
      <xdr:col>8</xdr:col>
      <xdr:colOff>523875</xdr:colOff>
      <xdr:row>66</xdr:row>
      <xdr:rowOff>679834</xdr:rowOff>
    </xdr:to>
    <xdr:pic>
      <xdr:nvPicPr>
        <xdr:cNvPr id="33" name="Picture 1" descr="DSC_004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58001" y="31261051"/>
          <a:ext cx="485774" cy="575058"/>
        </a:xfrm>
        <a:prstGeom prst="rect">
          <a:avLst/>
        </a:prstGeom>
        <a:noFill/>
      </xdr:spPr>
    </xdr:pic>
    <xdr:clientData/>
  </xdr:twoCellAnchor>
  <xdr:twoCellAnchor>
    <xdr:from>
      <xdr:col>8</xdr:col>
      <xdr:colOff>1</xdr:colOff>
      <xdr:row>65</xdr:row>
      <xdr:rowOff>142876</xdr:rowOff>
    </xdr:from>
    <xdr:to>
      <xdr:col>9</xdr:col>
      <xdr:colOff>19051</xdr:colOff>
      <xdr:row>65</xdr:row>
      <xdr:rowOff>657226</xdr:rowOff>
    </xdr:to>
    <xdr:pic>
      <xdr:nvPicPr>
        <xdr:cNvPr id="35" name="Picture 3" descr="DSC_1118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819901" y="30575251"/>
          <a:ext cx="6286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7"/>
  <sheetViews>
    <sheetView topLeftCell="A22" workbookViewId="0">
      <selection activeCell="I27" sqref="I27"/>
    </sheetView>
  </sheetViews>
  <sheetFormatPr defaultRowHeight="15" x14ac:dyDescent="0.25"/>
  <cols>
    <col min="1" max="1" width="9.140625" style="6"/>
    <col min="2" max="2" width="10.28515625" style="6" customWidth="1"/>
    <col min="3" max="3" width="9.140625" style="6"/>
    <col min="4" max="4" width="34.85546875" style="6" bestFit="1" customWidth="1"/>
    <col min="5" max="5" width="11.28515625" style="6" customWidth="1"/>
    <col min="6" max="6" width="12.7109375" style="6" bestFit="1" customWidth="1"/>
    <col min="7" max="8" width="9.140625" style="6"/>
    <col min="9" max="9" width="16.28515625" style="6" customWidth="1"/>
    <col min="10" max="16384" width="9.140625" style="6"/>
  </cols>
  <sheetData>
    <row r="2" spans="2:9" x14ac:dyDescent="0.25">
      <c r="B2" s="5" t="s">
        <v>11</v>
      </c>
    </row>
    <row r="3" spans="2:9" ht="28.5" x14ac:dyDescent="0.25">
      <c r="B3" s="15" t="s">
        <v>0</v>
      </c>
      <c r="C3" s="9" t="s">
        <v>12</v>
      </c>
      <c r="D3" s="9" t="s">
        <v>1</v>
      </c>
      <c r="E3" s="15" t="s">
        <v>13</v>
      </c>
      <c r="F3" s="9" t="s">
        <v>14</v>
      </c>
      <c r="G3" s="8" t="s">
        <v>3</v>
      </c>
      <c r="H3" s="8" t="s">
        <v>4</v>
      </c>
      <c r="I3" s="8" t="s">
        <v>18</v>
      </c>
    </row>
    <row r="4" spans="2:9" ht="71.099999999999994" customHeight="1" x14ac:dyDescent="0.25">
      <c r="B4" s="9">
        <v>1</v>
      </c>
      <c r="C4" s="9">
        <v>141</v>
      </c>
      <c r="D4" s="13" t="s">
        <v>15</v>
      </c>
      <c r="E4" s="11">
        <v>488</v>
      </c>
      <c r="F4" s="16">
        <f t="shared" ref="F4:F5" si="0">E4/650*100</f>
        <v>75.07692307692308</v>
      </c>
      <c r="G4" s="17">
        <v>8.68</v>
      </c>
      <c r="H4" s="18" t="s">
        <v>6</v>
      </c>
      <c r="I4" s="38"/>
    </row>
    <row r="5" spans="2:9" ht="71.099999999999994" customHeight="1" x14ac:dyDescent="0.25">
      <c r="B5" s="9">
        <v>2</v>
      </c>
      <c r="C5" s="9">
        <v>140</v>
      </c>
      <c r="D5" s="13" t="s">
        <v>17</v>
      </c>
      <c r="E5" s="11">
        <v>464</v>
      </c>
      <c r="F5" s="16">
        <f t="shared" si="0"/>
        <v>71.384615384615387</v>
      </c>
      <c r="G5" s="17">
        <v>8.0399999999999991</v>
      </c>
      <c r="H5" s="18" t="s">
        <v>6</v>
      </c>
      <c r="I5" s="38"/>
    </row>
    <row r="6" spans="2:9" ht="71.099999999999994" customHeight="1" x14ac:dyDescent="0.25">
      <c r="B6" s="9">
        <v>3</v>
      </c>
      <c r="C6" s="9">
        <v>139</v>
      </c>
      <c r="D6" s="13" t="s">
        <v>16</v>
      </c>
      <c r="E6" s="9">
        <v>465</v>
      </c>
      <c r="F6" s="16">
        <f>E6/650*100</f>
        <v>71.538461538461533</v>
      </c>
      <c r="G6" s="16">
        <v>8</v>
      </c>
      <c r="H6" s="18" t="s">
        <v>9</v>
      </c>
      <c r="I6" s="38"/>
    </row>
    <row r="8" spans="2:9" x14ac:dyDescent="0.25">
      <c r="B8" s="5" t="s">
        <v>31</v>
      </c>
    </row>
    <row r="9" spans="2:9" ht="31.5" x14ac:dyDescent="0.25">
      <c r="B9" s="1" t="s">
        <v>0</v>
      </c>
      <c r="C9" s="28" t="s">
        <v>29</v>
      </c>
      <c r="D9" s="2" t="s">
        <v>1</v>
      </c>
      <c r="E9" s="1" t="s">
        <v>10</v>
      </c>
      <c r="F9" s="1" t="s">
        <v>2</v>
      </c>
      <c r="G9" s="2" t="s">
        <v>3</v>
      </c>
      <c r="H9" s="2" t="s">
        <v>4</v>
      </c>
      <c r="I9" s="8" t="s">
        <v>18</v>
      </c>
    </row>
    <row r="10" spans="2:9" ht="71.099999999999994" customHeight="1" x14ac:dyDescent="0.25">
      <c r="B10" s="3">
        <v>1</v>
      </c>
      <c r="C10" s="3">
        <v>239</v>
      </c>
      <c r="D10" s="27" t="s">
        <v>15</v>
      </c>
      <c r="E10" s="3">
        <v>504</v>
      </c>
      <c r="F10" s="4">
        <f>E10/650*100</f>
        <v>77.538461538461533</v>
      </c>
      <c r="G10" s="4">
        <v>8.7200000000000006</v>
      </c>
      <c r="H10" s="3" t="s">
        <v>6</v>
      </c>
      <c r="I10" s="38"/>
    </row>
    <row r="11" spans="2:9" ht="71.099999999999994" customHeight="1" x14ac:dyDescent="0.25">
      <c r="B11" s="3">
        <v>2</v>
      </c>
      <c r="C11" s="3">
        <v>237</v>
      </c>
      <c r="D11" s="27" t="s">
        <v>16</v>
      </c>
      <c r="E11" s="3">
        <v>486</v>
      </c>
      <c r="F11" s="4">
        <f t="shared" ref="F11:F12" si="1">E11/650*100</f>
        <v>74.769230769230759</v>
      </c>
      <c r="G11" s="4">
        <v>8.48</v>
      </c>
      <c r="H11" s="3" t="s">
        <v>6</v>
      </c>
      <c r="I11" s="38"/>
    </row>
    <row r="12" spans="2:9" ht="71.099999999999994" customHeight="1" x14ac:dyDescent="0.25">
      <c r="B12" s="3">
        <v>3</v>
      </c>
      <c r="C12" s="3">
        <v>238</v>
      </c>
      <c r="D12" s="27" t="s">
        <v>17</v>
      </c>
      <c r="E12" s="3">
        <v>460</v>
      </c>
      <c r="F12" s="4">
        <f t="shared" si="1"/>
        <v>70.769230769230774</v>
      </c>
      <c r="G12" s="4">
        <v>8</v>
      </c>
      <c r="H12" s="3" t="s">
        <v>6</v>
      </c>
      <c r="I12" s="38"/>
    </row>
    <row r="16" spans="2:9" x14ac:dyDescent="0.25">
      <c r="B16" s="5" t="s">
        <v>42</v>
      </c>
    </row>
    <row r="17" spans="2:9" ht="31.5" x14ac:dyDescent="0.25">
      <c r="B17" s="14" t="s">
        <v>0</v>
      </c>
      <c r="C17" s="14" t="s">
        <v>12</v>
      </c>
      <c r="D17" s="3" t="s">
        <v>1</v>
      </c>
      <c r="E17" s="14" t="s">
        <v>13</v>
      </c>
      <c r="F17" s="3" t="s">
        <v>2</v>
      </c>
      <c r="G17" s="2" t="s">
        <v>3</v>
      </c>
      <c r="H17" s="2" t="s">
        <v>4</v>
      </c>
      <c r="I17" s="8" t="s">
        <v>18</v>
      </c>
    </row>
    <row r="18" spans="2:9" ht="71.099999999999994" customHeight="1" x14ac:dyDescent="0.25">
      <c r="B18" s="3">
        <v>1</v>
      </c>
      <c r="C18" s="3">
        <v>324</v>
      </c>
      <c r="D18" s="48" t="s">
        <v>39</v>
      </c>
      <c r="E18" s="3">
        <v>489</v>
      </c>
      <c r="F18" s="49">
        <f t="shared" ref="F18:F20" si="2">E18/650*100</f>
        <v>75.230769230769241</v>
      </c>
      <c r="G18" s="4">
        <v>8.3800000000000008</v>
      </c>
      <c r="H18" s="3" t="s">
        <v>6</v>
      </c>
      <c r="I18" s="38"/>
    </row>
    <row r="19" spans="2:9" ht="71.099999999999994" customHeight="1" x14ac:dyDescent="0.25">
      <c r="B19" s="3">
        <v>2</v>
      </c>
      <c r="C19" s="3">
        <v>321</v>
      </c>
      <c r="D19" s="48" t="s">
        <v>40</v>
      </c>
      <c r="E19" s="3">
        <v>470</v>
      </c>
      <c r="F19" s="49">
        <f t="shared" si="2"/>
        <v>72.307692307692307</v>
      </c>
      <c r="G19" s="4">
        <v>8.2100000000000009</v>
      </c>
      <c r="H19" s="3" t="s">
        <v>6</v>
      </c>
      <c r="I19" s="38"/>
    </row>
    <row r="20" spans="2:9" ht="71.099999999999994" customHeight="1" x14ac:dyDescent="0.25">
      <c r="B20" s="3">
        <v>3</v>
      </c>
      <c r="C20" s="3">
        <v>342</v>
      </c>
      <c r="D20" s="48" t="s">
        <v>41</v>
      </c>
      <c r="E20" s="3">
        <v>459</v>
      </c>
      <c r="F20" s="49">
        <f t="shared" si="2"/>
        <v>70.615384615384613</v>
      </c>
      <c r="G20" s="4">
        <v>7.71</v>
      </c>
      <c r="H20" s="3" t="s">
        <v>9</v>
      </c>
      <c r="I20" s="8"/>
    </row>
    <row r="23" spans="2:9" x14ac:dyDescent="0.25">
      <c r="B23" s="5" t="s">
        <v>44</v>
      </c>
    </row>
    <row r="24" spans="2:9" ht="31.5" x14ac:dyDescent="0.25">
      <c r="B24" s="14" t="s">
        <v>0</v>
      </c>
      <c r="C24" s="14" t="s">
        <v>29</v>
      </c>
      <c r="D24" s="3" t="s">
        <v>1</v>
      </c>
      <c r="E24" s="14" t="s">
        <v>52</v>
      </c>
      <c r="F24" s="14" t="s">
        <v>2</v>
      </c>
      <c r="G24" s="3" t="s">
        <v>3</v>
      </c>
      <c r="H24" s="3" t="s">
        <v>4</v>
      </c>
      <c r="I24" s="8" t="s">
        <v>18</v>
      </c>
    </row>
    <row r="25" spans="2:9" ht="71.099999999999994" customHeight="1" x14ac:dyDescent="0.25">
      <c r="B25" s="3">
        <v>1</v>
      </c>
      <c r="C25" s="3">
        <v>424</v>
      </c>
      <c r="D25" s="48" t="s">
        <v>39</v>
      </c>
      <c r="E25" s="3">
        <v>566</v>
      </c>
      <c r="F25" s="4">
        <f t="shared" ref="F25:F27" si="3">E25/750*100</f>
        <v>75.466666666666669</v>
      </c>
      <c r="G25" s="4">
        <v>8.481481481481481</v>
      </c>
      <c r="H25" s="50" t="s">
        <v>6</v>
      </c>
      <c r="I25" s="38"/>
    </row>
    <row r="26" spans="2:9" ht="71.099999999999994" customHeight="1" x14ac:dyDescent="0.25">
      <c r="B26" s="3">
        <v>2</v>
      </c>
      <c r="C26" s="3">
        <v>437</v>
      </c>
      <c r="D26" s="48" t="s">
        <v>53</v>
      </c>
      <c r="E26" s="3">
        <v>554</v>
      </c>
      <c r="F26" s="4">
        <f t="shared" si="3"/>
        <v>73.866666666666674</v>
      </c>
      <c r="G26" s="4">
        <v>8.44</v>
      </c>
      <c r="H26" s="50" t="s">
        <v>6</v>
      </c>
      <c r="I26" s="8"/>
    </row>
    <row r="27" spans="2:9" ht="71.099999999999994" customHeight="1" x14ac:dyDescent="0.25">
      <c r="B27" s="3">
        <v>3</v>
      </c>
      <c r="C27" s="3">
        <v>442</v>
      </c>
      <c r="D27" s="48" t="s">
        <v>41</v>
      </c>
      <c r="E27" s="3">
        <v>537</v>
      </c>
      <c r="F27" s="4">
        <f t="shared" si="3"/>
        <v>71.599999999999994</v>
      </c>
      <c r="G27" s="4">
        <v>8.1111111111111107</v>
      </c>
      <c r="H27" s="50" t="s">
        <v>6</v>
      </c>
      <c r="I27" s="8"/>
    </row>
    <row r="31" spans="2:9" x14ac:dyDescent="0.25">
      <c r="B31" s="5" t="s">
        <v>63</v>
      </c>
    </row>
    <row r="32" spans="2:9" ht="31.5" x14ac:dyDescent="0.25">
      <c r="B32" s="14" t="s">
        <v>58</v>
      </c>
      <c r="C32" s="14" t="s">
        <v>12</v>
      </c>
      <c r="D32" s="3" t="s">
        <v>1</v>
      </c>
      <c r="E32" s="14" t="s">
        <v>13</v>
      </c>
      <c r="F32" s="14" t="s">
        <v>2</v>
      </c>
      <c r="G32" s="3" t="s">
        <v>3</v>
      </c>
      <c r="H32" s="3" t="s">
        <v>4</v>
      </c>
      <c r="I32" s="8" t="s">
        <v>18</v>
      </c>
    </row>
    <row r="33" spans="2:9" ht="71.099999999999994" customHeight="1" x14ac:dyDescent="0.25">
      <c r="B33" s="30">
        <v>1</v>
      </c>
      <c r="C33" s="30">
        <v>511</v>
      </c>
      <c r="D33" s="68" t="s">
        <v>59</v>
      </c>
      <c r="E33" s="30">
        <v>514</v>
      </c>
      <c r="F33" s="31">
        <f t="shared" ref="F33:F35" si="4">E33/650*100</f>
        <v>79.07692307692308</v>
      </c>
      <c r="G33" s="4">
        <v>8.6300000000000008</v>
      </c>
      <c r="H33" s="50" t="s">
        <v>34</v>
      </c>
      <c r="I33" s="38"/>
    </row>
    <row r="34" spans="2:9" ht="71.099999999999994" customHeight="1" x14ac:dyDescent="0.25">
      <c r="B34" s="3">
        <v>2</v>
      </c>
      <c r="C34" s="3">
        <v>538</v>
      </c>
      <c r="D34" s="48" t="s">
        <v>60</v>
      </c>
      <c r="E34" s="30">
        <v>481</v>
      </c>
      <c r="F34" s="31">
        <f t="shared" si="4"/>
        <v>74</v>
      </c>
      <c r="G34" s="4">
        <v>7.92</v>
      </c>
      <c r="H34" s="50" t="s">
        <v>6</v>
      </c>
      <c r="I34" s="38"/>
    </row>
    <row r="35" spans="2:9" ht="71.099999999999994" customHeight="1" x14ac:dyDescent="0.25">
      <c r="B35" s="30">
        <v>3</v>
      </c>
      <c r="C35" s="3">
        <v>517</v>
      </c>
      <c r="D35" s="48" t="s">
        <v>61</v>
      </c>
      <c r="E35" s="30">
        <v>457</v>
      </c>
      <c r="F35" s="31">
        <f t="shared" si="4"/>
        <v>70.307692307692307</v>
      </c>
      <c r="G35" s="4">
        <v>7.67</v>
      </c>
      <c r="H35" s="50" t="s">
        <v>6</v>
      </c>
      <c r="I35" s="38"/>
    </row>
    <row r="38" spans="2:9" x14ac:dyDescent="0.25">
      <c r="B38" s="5" t="s">
        <v>72</v>
      </c>
    </row>
    <row r="39" spans="2:9" ht="31.5" x14ac:dyDescent="0.25">
      <c r="B39" s="14" t="s">
        <v>70</v>
      </c>
      <c r="C39" s="14" t="s">
        <v>29</v>
      </c>
      <c r="D39" s="3" t="s">
        <v>1</v>
      </c>
      <c r="E39" s="14" t="s">
        <v>55</v>
      </c>
      <c r="F39" s="14" t="s">
        <v>2</v>
      </c>
      <c r="G39" s="3" t="s">
        <v>3</v>
      </c>
      <c r="H39" s="3" t="s">
        <v>4</v>
      </c>
      <c r="I39" s="8" t="s">
        <v>18</v>
      </c>
    </row>
    <row r="40" spans="2:9" ht="71.099999999999994" customHeight="1" x14ac:dyDescent="0.25">
      <c r="B40" s="72">
        <v>1</v>
      </c>
      <c r="C40" s="72">
        <v>611</v>
      </c>
      <c r="D40" s="63" t="s">
        <v>59</v>
      </c>
      <c r="E40" s="72">
        <v>573</v>
      </c>
      <c r="F40" s="73">
        <f t="shared" ref="F40:F42" si="5">E40/7</f>
        <v>81.857142857142861</v>
      </c>
      <c r="G40" s="73">
        <v>8.7083333333333339</v>
      </c>
      <c r="H40" s="72" t="s">
        <v>34</v>
      </c>
      <c r="I40" s="38"/>
    </row>
    <row r="41" spans="2:9" ht="71.099999999999994" customHeight="1" x14ac:dyDescent="0.25">
      <c r="B41" s="72">
        <v>2</v>
      </c>
      <c r="C41" s="72">
        <v>640</v>
      </c>
      <c r="D41" s="63" t="s">
        <v>60</v>
      </c>
      <c r="E41" s="72">
        <v>544</v>
      </c>
      <c r="F41" s="73">
        <f t="shared" si="5"/>
        <v>77.714285714285708</v>
      </c>
      <c r="G41" s="73">
        <v>8.4166666666666661</v>
      </c>
      <c r="H41" s="72" t="s">
        <v>34</v>
      </c>
      <c r="I41" s="38"/>
    </row>
    <row r="42" spans="2:9" ht="71.099999999999994" customHeight="1" x14ac:dyDescent="0.25">
      <c r="B42" s="72">
        <v>3</v>
      </c>
      <c r="C42" s="72">
        <v>604</v>
      </c>
      <c r="D42" s="63" t="s">
        <v>71</v>
      </c>
      <c r="E42" s="72">
        <v>520</v>
      </c>
      <c r="F42" s="73">
        <f t="shared" si="5"/>
        <v>74.285714285714292</v>
      </c>
      <c r="G42" s="73">
        <v>8.1666666666666661</v>
      </c>
      <c r="H42" s="72" t="s">
        <v>34</v>
      </c>
      <c r="I42" s="8"/>
    </row>
    <row r="45" spans="2:9" x14ac:dyDescent="0.25">
      <c r="B45" s="5" t="s">
        <v>83</v>
      </c>
    </row>
    <row r="46" spans="2:9" ht="15.75" x14ac:dyDescent="0.25">
      <c r="B46" s="76" t="s">
        <v>77</v>
      </c>
      <c r="C46" s="76" t="s">
        <v>12</v>
      </c>
      <c r="D46" s="76" t="s">
        <v>78</v>
      </c>
      <c r="E46" s="76" t="s">
        <v>54</v>
      </c>
      <c r="F46" s="77" t="s">
        <v>79</v>
      </c>
      <c r="G46" s="3" t="s">
        <v>3</v>
      </c>
      <c r="H46" s="3" t="s">
        <v>4</v>
      </c>
      <c r="I46" s="8" t="s">
        <v>18</v>
      </c>
    </row>
    <row r="47" spans="2:9" ht="71.099999999999994" customHeight="1" x14ac:dyDescent="0.25">
      <c r="B47" s="78">
        <v>1</v>
      </c>
      <c r="C47" s="3">
        <v>1534</v>
      </c>
      <c r="D47" s="79" t="s">
        <v>80</v>
      </c>
      <c r="E47" s="80">
        <v>610</v>
      </c>
      <c r="F47" s="81">
        <f>E47/800*100</f>
        <v>76.25</v>
      </c>
      <c r="G47" s="73">
        <v>8.08</v>
      </c>
      <c r="H47" s="72" t="s">
        <v>34</v>
      </c>
      <c r="I47" s="38"/>
    </row>
    <row r="48" spans="2:9" ht="71.099999999999994" customHeight="1" x14ac:dyDescent="0.25">
      <c r="B48" s="78">
        <v>2</v>
      </c>
      <c r="C48" s="3">
        <v>1525</v>
      </c>
      <c r="D48" s="48" t="s">
        <v>82</v>
      </c>
      <c r="E48" s="80">
        <v>560</v>
      </c>
      <c r="F48" s="81">
        <f>E48/800*100</f>
        <v>70</v>
      </c>
      <c r="G48" s="73">
        <v>7.65</v>
      </c>
      <c r="H48" s="72" t="s">
        <v>6</v>
      </c>
      <c r="I48" s="38"/>
    </row>
    <row r="49" spans="2:9" ht="71.099999999999994" customHeight="1" x14ac:dyDescent="0.25">
      <c r="B49" s="78">
        <v>3</v>
      </c>
      <c r="C49" s="3">
        <v>1584</v>
      </c>
      <c r="D49" s="79" t="s">
        <v>81</v>
      </c>
      <c r="E49" s="80">
        <v>564</v>
      </c>
      <c r="F49" s="81">
        <f>E49/800*100</f>
        <v>70.5</v>
      </c>
      <c r="G49" s="73">
        <v>7.54</v>
      </c>
      <c r="H49" s="72" t="s">
        <v>6</v>
      </c>
      <c r="I49" s="8"/>
    </row>
    <row r="53" spans="2:9" x14ac:dyDescent="0.25">
      <c r="B53" s="5" t="s">
        <v>90</v>
      </c>
    </row>
    <row r="54" spans="2:9" ht="15.75" x14ac:dyDescent="0.25">
      <c r="B54" s="93" t="s">
        <v>0</v>
      </c>
      <c r="C54" s="93" t="s">
        <v>12</v>
      </c>
      <c r="D54" s="93" t="s">
        <v>1</v>
      </c>
      <c r="E54" s="76" t="s">
        <v>54</v>
      </c>
      <c r="F54" s="77" t="s">
        <v>79</v>
      </c>
      <c r="G54" s="3" t="s">
        <v>3</v>
      </c>
      <c r="H54" s="3" t="s">
        <v>4</v>
      </c>
      <c r="I54" s="8" t="s">
        <v>18</v>
      </c>
    </row>
    <row r="55" spans="2:9" ht="71.099999999999994" customHeight="1" x14ac:dyDescent="0.25">
      <c r="B55" s="94">
        <v>1</v>
      </c>
      <c r="C55" s="43">
        <v>1568</v>
      </c>
      <c r="D55" s="55" t="s">
        <v>80</v>
      </c>
      <c r="E55" s="97">
        <v>444</v>
      </c>
      <c r="F55" s="97">
        <v>68.31</v>
      </c>
      <c r="G55" s="95">
        <v>8</v>
      </c>
      <c r="H55" s="18" t="s">
        <v>6</v>
      </c>
      <c r="I55" s="38"/>
    </row>
    <row r="56" spans="2:9" ht="71.099999999999994" customHeight="1" x14ac:dyDescent="0.25">
      <c r="B56" s="94">
        <v>2</v>
      </c>
      <c r="C56" s="43">
        <v>1618</v>
      </c>
      <c r="D56" s="56" t="s">
        <v>81</v>
      </c>
      <c r="E56" s="97">
        <v>421</v>
      </c>
      <c r="F56" s="97">
        <v>64.77</v>
      </c>
      <c r="G56" s="95">
        <v>7.58</v>
      </c>
      <c r="H56" s="18" t="s">
        <v>6</v>
      </c>
      <c r="I56" s="96"/>
    </row>
    <row r="57" spans="2:9" ht="71.099999999999994" customHeight="1" x14ac:dyDescent="0.25">
      <c r="B57" s="94">
        <v>3</v>
      </c>
      <c r="C57" s="43">
        <v>1582</v>
      </c>
      <c r="D57" s="56" t="s">
        <v>91</v>
      </c>
      <c r="E57" s="97">
        <v>413</v>
      </c>
      <c r="F57" s="97">
        <v>63.54</v>
      </c>
      <c r="G57" s="46">
        <v>7.5</v>
      </c>
      <c r="H57" s="18" t="s">
        <v>6</v>
      </c>
      <c r="I57" s="96"/>
    </row>
  </sheetData>
  <sortState ref="B47:I49">
    <sortCondition descending="1" ref="G47:G49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8"/>
  <sheetViews>
    <sheetView workbookViewId="0">
      <selection activeCell="K5" sqref="K5"/>
    </sheetView>
  </sheetViews>
  <sheetFormatPr defaultRowHeight="15" x14ac:dyDescent="0.25"/>
  <cols>
    <col min="1" max="1" width="9.140625" style="6"/>
    <col min="2" max="2" width="10.5703125" style="6" customWidth="1"/>
    <col min="3" max="3" width="11" style="6" customWidth="1"/>
    <col min="4" max="4" width="32" style="6" customWidth="1"/>
    <col min="5" max="5" width="13.7109375" style="6" customWidth="1"/>
    <col min="6" max="6" width="13.140625" style="6" customWidth="1"/>
    <col min="7" max="8" width="9.140625" style="6"/>
    <col min="9" max="9" width="16.7109375" style="6" customWidth="1"/>
    <col min="10" max="16384" width="9.140625" style="6"/>
  </cols>
  <sheetData>
    <row r="2" spans="2:9" x14ac:dyDescent="0.25">
      <c r="B2" s="5" t="s">
        <v>11</v>
      </c>
    </row>
    <row r="3" spans="2:9" ht="28.5" x14ac:dyDescent="0.25">
      <c r="B3" s="7" t="s">
        <v>0</v>
      </c>
      <c r="C3" s="7" t="s">
        <v>12</v>
      </c>
      <c r="D3" s="8" t="s">
        <v>1</v>
      </c>
      <c r="E3" s="7" t="s">
        <v>10</v>
      </c>
      <c r="F3" s="7" t="s">
        <v>2</v>
      </c>
      <c r="G3" s="8" t="s">
        <v>3</v>
      </c>
      <c r="H3" s="8" t="s">
        <v>4</v>
      </c>
      <c r="I3" s="8" t="s">
        <v>18</v>
      </c>
    </row>
    <row r="4" spans="2:9" ht="71.099999999999994" customHeight="1" x14ac:dyDescent="0.25">
      <c r="B4" s="9">
        <v>1</v>
      </c>
      <c r="C4" s="9">
        <v>114</v>
      </c>
      <c r="D4" s="10" t="s">
        <v>5</v>
      </c>
      <c r="E4" s="9">
        <v>481</v>
      </c>
      <c r="F4" s="12">
        <f t="shared" ref="F4:F6" si="0">E4/650*100</f>
        <v>74</v>
      </c>
      <c r="G4" s="12">
        <v>8.64</v>
      </c>
      <c r="H4" s="9" t="s">
        <v>6</v>
      </c>
      <c r="I4" s="50"/>
    </row>
    <row r="5" spans="2:9" ht="71.099999999999994" customHeight="1" x14ac:dyDescent="0.25">
      <c r="B5" s="9">
        <v>2</v>
      </c>
      <c r="C5" s="9">
        <v>146</v>
      </c>
      <c r="D5" s="10" t="s">
        <v>7</v>
      </c>
      <c r="E5" s="9">
        <v>470</v>
      </c>
      <c r="F5" s="12">
        <f t="shared" si="0"/>
        <v>72.307692307692307</v>
      </c>
      <c r="G5" s="12">
        <v>8.1199999999999992</v>
      </c>
      <c r="H5" s="9" t="s">
        <v>6</v>
      </c>
      <c r="I5" s="50"/>
    </row>
    <row r="6" spans="2:9" ht="71.099999999999994" customHeight="1" x14ac:dyDescent="0.25">
      <c r="B6" s="9">
        <v>3</v>
      </c>
      <c r="C6" s="9">
        <v>108</v>
      </c>
      <c r="D6" s="13" t="s">
        <v>8</v>
      </c>
      <c r="E6" s="9">
        <v>436</v>
      </c>
      <c r="F6" s="12">
        <f t="shared" si="0"/>
        <v>67.07692307692308</v>
      </c>
      <c r="G6" s="12">
        <v>7.48</v>
      </c>
      <c r="H6" s="9" t="s">
        <v>9</v>
      </c>
      <c r="I6" s="8"/>
    </row>
    <row r="9" spans="2:9" x14ac:dyDescent="0.25">
      <c r="B9" s="5" t="s">
        <v>31</v>
      </c>
    </row>
    <row r="10" spans="2:9" ht="31.5" x14ac:dyDescent="0.25">
      <c r="B10" s="1" t="s">
        <v>0</v>
      </c>
      <c r="C10" s="1" t="s">
        <v>29</v>
      </c>
      <c r="D10" s="2" t="s">
        <v>1</v>
      </c>
      <c r="E10" s="1" t="s">
        <v>30</v>
      </c>
      <c r="F10" s="1" t="s">
        <v>2</v>
      </c>
      <c r="G10" s="2" t="s">
        <v>3</v>
      </c>
      <c r="H10" s="2" t="s">
        <v>4</v>
      </c>
      <c r="I10" s="8" t="s">
        <v>18</v>
      </c>
    </row>
    <row r="11" spans="2:9" ht="71.099999999999994" customHeight="1" x14ac:dyDescent="0.25">
      <c r="B11" s="3">
        <v>1</v>
      </c>
      <c r="C11" s="3">
        <v>246</v>
      </c>
      <c r="D11" s="29" t="s">
        <v>7</v>
      </c>
      <c r="E11" s="30">
        <v>474</v>
      </c>
      <c r="F11" s="31">
        <f t="shared" ref="F11:F13" si="1">E11/650*100</f>
        <v>72.92307692307692</v>
      </c>
      <c r="G11" s="4">
        <v>8.36</v>
      </c>
      <c r="H11" s="3" t="s">
        <v>6</v>
      </c>
      <c r="I11" s="50"/>
    </row>
    <row r="12" spans="2:9" ht="71.099999999999994" customHeight="1" x14ac:dyDescent="0.25">
      <c r="B12" s="3">
        <v>2</v>
      </c>
      <c r="C12" s="3">
        <v>214</v>
      </c>
      <c r="D12" s="32" t="s">
        <v>5</v>
      </c>
      <c r="E12" s="30">
        <v>467</v>
      </c>
      <c r="F12" s="31">
        <f t="shared" si="1"/>
        <v>71.846153846153854</v>
      </c>
      <c r="G12" s="4">
        <v>8.1999999999999993</v>
      </c>
      <c r="H12" s="3" t="s">
        <v>6</v>
      </c>
      <c r="I12" s="50"/>
    </row>
    <row r="13" spans="2:9" ht="71.099999999999994" customHeight="1" x14ac:dyDescent="0.25">
      <c r="B13" s="3">
        <v>3</v>
      </c>
      <c r="C13" s="3">
        <v>204</v>
      </c>
      <c r="D13" s="29" t="s">
        <v>32</v>
      </c>
      <c r="E13" s="30">
        <v>431</v>
      </c>
      <c r="F13" s="31">
        <f t="shared" si="1"/>
        <v>66.307692307692307</v>
      </c>
      <c r="G13" s="4">
        <v>7.72</v>
      </c>
      <c r="H13" s="3" t="s">
        <v>9</v>
      </c>
      <c r="I13" s="50"/>
    </row>
    <row r="17" spans="2:9" x14ac:dyDescent="0.25">
      <c r="B17" s="5" t="s">
        <v>42</v>
      </c>
    </row>
    <row r="18" spans="2:9" ht="31.5" x14ac:dyDescent="0.25">
      <c r="B18" s="1" t="s">
        <v>0</v>
      </c>
      <c r="C18" s="1" t="s">
        <v>29</v>
      </c>
      <c r="D18" s="2" t="s">
        <v>1</v>
      </c>
      <c r="E18" s="1" t="s">
        <v>10</v>
      </c>
      <c r="F18" s="1" t="s">
        <v>2</v>
      </c>
      <c r="G18" s="2" t="s">
        <v>3</v>
      </c>
      <c r="H18" s="2" t="s">
        <v>4</v>
      </c>
      <c r="I18" s="8" t="s">
        <v>18</v>
      </c>
    </row>
    <row r="19" spans="2:9" ht="71.099999999999994" customHeight="1" x14ac:dyDescent="0.25">
      <c r="B19" s="3">
        <v>1</v>
      </c>
      <c r="C19" s="3">
        <v>337</v>
      </c>
      <c r="D19" s="27" t="s">
        <v>43</v>
      </c>
      <c r="E19" s="3">
        <v>462</v>
      </c>
      <c r="F19" s="4">
        <f>E19/650*100</f>
        <v>71.07692307692308</v>
      </c>
      <c r="G19" s="4">
        <v>7.916666666666667</v>
      </c>
      <c r="H19" s="50" t="s">
        <v>9</v>
      </c>
      <c r="I19" s="38"/>
    </row>
    <row r="20" spans="2:9" ht="71.099999999999994" customHeight="1" x14ac:dyDescent="0.25">
      <c r="B20" s="3">
        <v>2</v>
      </c>
      <c r="C20" s="3">
        <v>340</v>
      </c>
      <c r="D20" s="27" t="s">
        <v>15</v>
      </c>
      <c r="E20" s="3">
        <v>451</v>
      </c>
      <c r="F20" s="4">
        <f>E20/650*100</f>
        <v>69.384615384615387</v>
      </c>
      <c r="G20" s="4">
        <v>7.875</v>
      </c>
      <c r="H20" s="50" t="s">
        <v>9</v>
      </c>
      <c r="I20" s="38"/>
    </row>
    <row r="21" spans="2:9" ht="71.099999999999994" customHeight="1" x14ac:dyDescent="0.25">
      <c r="B21" s="3">
        <v>3</v>
      </c>
      <c r="C21" s="3">
        <v>338</v>
      </c>
      <c r="D21" s="27" t="s">
        <v>16</v>
      </c>
      <c r="E21" s="3">
        <v>437</v>
      </c>
      <c r="F21" s="4">
        <f>E21/650*100</f>
        <v>67.230769230769226</v>
      </c>
      <c r="G21" s="4">
        <v>7.75</v>
      </c>
      <c r="H21" s="50" t="s">
        <v>9</v>
      </c>
      <c r="I21" s="38"/>
    </row>
    <row r="25" spans="2:9" x14ac:dyDescent="0.25">
      <c r="B25" s="5" t="s">
        <v>44</v>
      </c>
    </row>
    <row r="26" spans="2:9" ht="31.5" x14ac:dyDescent="0.25">
      <c r="B26" s="1" t="s">
        <v>0</v>
      </c>
      <c r="C26" s="1" t="s">
        <v>29</v>
      </c>
      <c r="D26" s="2" t="s">
        <v>1</v>
      </c>
      <c r="E26" s="1" t="s">
        <v>19</v>
      </c>
      <c r="F26" s="1" t="s">
        <v>2</v>
      </c>
      <c r="G26" s="2" t="s">
        <v>3</v>
      </c>
      <c r="H26" s="2" t="s">
        <v>4</v>
      </c>
      <c r="I26" s="8" t="s">
        <v>18</v>
      </c>
    </row>
    <row r="27" spans="2:9" ht="71.099999999999994" customHeight="1" x14ac:dyDescent="0.25">
      <c r="B27" s="3">
        <v>1</v>
      </c>
      <c r="C27" s="3">
        <v>438</v>
      </c>
      <c r="D27" s="27" t="s">
        <v>16</v>
      </c>
      <c r="E27" s="30">
        <v>560</v>
      </c>
      <c r="F27" s="31">
        <f t="shared" ref="F27:F29" si="2">E27/750*100</f>
        <v>74.666666666666671</v>
      </c>
      <c r="G27" s="4">
        <v>8.2222222222222214</v>
      </c>
      <c r="H27" s="50" t="s">
        <v>6</v>
      </c>
      <c r="I27" s="38"/>
    </row>
    <row r="28" spans="2:9" ht="71.099999999999994" customHeight="1" x14ac:dyDescent="0.25">
      <c r="B28" s="3">
        <v>2</v>
      </c>
      <c r="C28" s="3">
        <v>439</v>
      </c>
      <c r="D28" s="27" t="s">
        <v>17</v>
      </c>
      <c r="E28" s="30">
        <v>536</v>
      </c>
      <c r="F28" s="31">
        <f t="shared" si="2"/>
        <v>71.466666666666669</v>
      </c>
      <c r="G28" s="4">
        <v>8.0370370370370363</v>
      </c>
      <c r="H28" s="50" t="s">
        <v>6</v>
      </c>
      <c r="I28" s="50"/>
    </row>
    <row r="29" spans="2:9" ht="71.099999999999994" customHeight="1" x14ac:dyDescent="0.25">
      <c r="B29" s="3">
        <v>3</v>
      </c>
      <c r="C29" s="3">
        <v>437</v>
      </c>
      <c r="D29" s="27" t="s">
        <v>43</v>
      </c>
      <c r="E29" s="30">
        <v>530</v>
      </c>
      <c r="F29" s="31">
        <f t="shared" si="2"/>
        <v>70.666666666666671</v>
      </c>
      <c r="G29" s="4">
        <v>7.8518518518518521</v>
      </c>
      <c r="H29" s="50" t="s">
        <v>9</v>
      </c>
      <c r="I29" s="38"/>
    </row>
    <row r="32" spans="2:9" x14ac:dyDescent="0.25">
      <c r="B32" s="5" t="s">
        <v>62</v>
      </c>
    </row>
    <row r="33" spans="2:9" ht="31.5" x14ac:dyDescent="0.25">
      <c r="B33" s="1" t="s">
        <v>0</v>
      </c>
      <c r="C33" s="1" t="s">
        <v>29</v>
      </c>
      <c r="D33" s="2" t="s">
        <v>1</v>
      </c>
      <c r="E33" s="1" t="s">
        <v>10</v>
      </c>
      <c r="F33" s="1" t="s">
        <v>2</v>
      </c>
      <c r="G33" s="2" t="s">
        <v>3</v>
      </c>
      <c r="H33" s="2" t="s">
        <v>4</v>
      </c>
      <c r="I33" s="8" t="s">
        <v>18</v>
      </c>
    </row>
    <row r="34" spans="2:9" ht="71.099999999999994" customHeight="1" x14ac:dyDescent="0.25">
      <c r="B34" s="3">
        <v>1</v>
      </c>
      <c r="C34" s="3">
        <v>548</v>
      </c>
      <c r="D34" s="48" t="s">
        <v>41</v>
      </c>
      <c r="E34" s="3">
        <v>500</v>
      </c>
      <c r="F34" s="4">
        <f t="shared" ref="F34:F36" si="3">E34/650*100</f>
        <v>76.923076923076934</v>
      </c>
      <c r="G34" s="4">
        <v>9</v>
      </c>
      <c r="H34" s="50" t="s">
        <v>6</v>
      </c>
      <c r="I34" s="8"/>
    </row>
    <row r="35" spans="2:9" ht="71.099999999999994" customHeight="1" x14ac:dyDescent="0.25">
      <c r="B35" s="3">
        <v>2</v>
      </c>
      <c r="C35" s="3">
        <v>527</v>
      </c>
      <c r="D35" s="48" t="s">
        <v>39</v>
      </c>
      <c r="E35" s="3">
        <v>498</v>
      </c>
      <c r="F35" s="4">
        <f t="shared" si="3"/>
        <v>76.615384615384613</v>
      </c>
      <c r="G35" s="4">
        <v>8.6923076923076916</v>
      </c>
      <c r="H35" s="50" t="s">
        <v>6</v>
      </c>
      <c r="I35" s="38"/>
    </row>
    <row r="36" spans="2:9" ht="71.099999999999994" customHeight="1" x14ac:dyDescent="0.25">
      <c r="B36" s="3">
        <v>3</v>
      </c>
      <c r="C36" s="3">
        <v>524</v>
      </c>
      <c r="D36" s="48" t="s">
        <v>40</v>
      </c>
      <c r="E36" s="3">
        <v>486</v>
      </c>
      <c r="F36" s="4">
        <f t="shared" si="3"/>
        <v>74.769230769230759</v>
      </c>
      <c r="G36" s="4">
        <v>8.384615384615385</v>
      </c>
      <c r="H36" s="50" t="s">
        <v>6</v>
      </c>
      <c r="I36" s="38"/>
    </row>
    <row r="39" spans="2:9" x14ac:dyDescent="0.25">
      <c r="B39" s="5" t="s">
        <v>74</v>
      </c>
    </row>
    <row r="40" spans="2:9" ht="31.5" x14ac:dyDescent="0.25">
      <c r="B40" s="1" t="s">
        <v>0</v>
      </c>
      <c r="C40" s="1" t="s">
        <v>29</v>
      </c>
      <c r="D40" s="2" t="s">
        <v>1</v>
      </c>
      <c r="E40" s="1" t="s">
        <v>73</v>
      </c>
      <c r="F40" s="1" t="s">
        <v>2</v>
      </c>
      <c r="G40" s="2" t="s">
        <v>3</v>
      </c>
      <c r="H40" s="2" t="s">
        <v>4</v>
      </c>
      <c r="I40" s="8" t="s">
        <v>18</v>
      </c>
    </row>
    <row r="41" spans="2:9" ht="71.099999999999994" customHeight="1" x14ac:dyDescent="0.25">
      <c r="B41" s="3">
        <v>1</v>
      </c>
      <c r="C41" s="3">
        <v>649</v>
      </c>
      <c r="D41" s="48" t="s">
        <v>41</v>
      </c>
      <c r="E41" s="3">
        <v>571</v>
      </c>
      <c r="F41" s="4">
        <f t="shared" ref="F41:F43" si="4">E41/7</f>
        <v>81.571428571428569</v>
      </c>
      <c r="G41" s="4">
        <v>9.5</v>
      </c>
      <c r="H41" s="3" t="s">
        <v>34</v>
      </c>
      <c r="I41" s="8"/>
    </row>
    <row r="42" spans="2:9" ht="71.099999999999994" customHeight="1" x14ac:dyDescent="0.25">
      <c r="B42" s="3">
        <v>2</v>
      </c>
      <c r="C42" s="3">
        <v>628</v>
      </c>
      <c r="D42" s="48" t="s">
        <v>39</v>
      </c>
      <c r="E42" s="3">
        <v>551</v>
      </c>
      <c r="F42" s="4">
        <f t="shared" si="4"/>
        <v>78.714285714285708</v>
      </c>
      <c r="G42" s="4">
        <v>9.1428571428571423</v>
      </c>
      <c r="H42" s="3" t="s">
        <v>34</v>
      </c>
      <c r="I42" s="38"/>
    </row>
    <row r="43" spans="2:9" ht="71.099999999999994" customHeight="1" x14ac:dyDescent="0.25">
      <c r="B43" s="3">
        <v>3</v>
      </c>
      <c r="C43" s="3">
        <v>644</v>
      </c>
      <c r="D43" s="48" t="s">
        <v>53</v>
      </c>
      <c r="E43" s="3">
        <v>554</v>
      </c>
      <c r="F43" s="4">
        <f t="shared" si="4"/>
        <v>79.142857142857139</v>
      </c>
      <c r="G43" s="4">
        <v>8.8571428571428577</v>
      </c>
      <c r="H43" s="3" t="s">
        <v>6</v>
      </c>
      <c r="I43" s="8"/>
    </row>
    <row r="46" spans="2:9" x14ac:dyDescent="0.25">
      <c r="B46" s="5" t="s">
        <v>83</v>
      </c>
    </row>
    <row r="47" spans="2:9" ht="15.75" x14ac:dyDescent="0.25">
      <c r="B47" s="76" t="s">
        <v>77</v>
      </c>
      <c r="C47" s="76" t="s">
        <v>12</v>
      </c>
      <c r="D47" s="76" t="s">
        <v>78</v>
      </c>
      <c r="E47" s="76" t="s">
        <v>54</v>
      </c>
      <c r="F47" s="77" t="s">
        <v>79</v>
      </c>
      <c r="G47" s="76" t="s">
        <v>76</v>
      </c>
      <c r="H47" s="2" t="s">
        <v>4</v>
      </c>
      <c r="I47" s="8" t="s">
        <v>18</v>
      </c>
    </row>
    <row r="48" spans="2:9" ht="71.099999999999994" customHeight="1" x14ac:dyDescent="0.25">
      <c r="B48" s="78">
        <v>1</v>
      </c>
      <c r="C48" s="3">
        <v>1758</v>
      </c>
      <c r="D48" s="48" t="s">
        <v>59</v>
      </c>
      <c r="E48" s="80">
        <v>596</v>
      </c>
      <c r="F48" s="81">
        <v>74.5</v>
      </c>
      <c r="G48" s="4">
        <v>8.08</v>
      </c>
      <c r="H48" s="3" t="s">
        <v>34</v>
      </c>
      <c r="I48" s="8"/>
    </row>
    <row r="49" spans="2:9" ht="71.099999999999994" customHeight="1" x14ac:dyDescent="0.25">
      <c r="B49" s="78">
        <v>2</v>
      </c>
      <c r="C49" s="3">
        <v>1805</v>
      </c>
      <c r="D49" s="48" t="s">
        <v>85</v>
      </c>
      <c r="E49" s="80">
        <v>577</v>
      </c>
      <c r="F49" s="81">
        <v>72.125</v>
      </c>
      <c r="G49" s="4">
        <v>8</v>
      </c>
      <c r="H49" s="3" t="s">
        <v>6</v>
      </c>
      <c r="I49" s="8"/>
    </row>
    <row r="50" spans="2:9" ht="71.099999999999994" customHeight="1" x14ac:dyDescent="0.25">
      <c r="B50" s="78">
        <v>3</v>
      </c>
      <c r="C50" s="3">
        <v>1792</v>
      </c>
      <c r="D50" s="48" t="s">
        <v>60</v>
      </c>
      <c r="E50" s="80">
        <v>587</v>
      </c>
      <c r="F50" s="81">
        <v>73.375</v>
      </c>
      <c r="G50" s="4">
        <v>7.92</v>
      </c>
      <c r="H50" s="3" t="s">
        <v>6</v>
      </c>
      <c r="I50" s="8"/>
    </row>
    <row r="54" spans="2:9" x14ac:dyDescent="0.25">
      <c r="B54" s="5" t="s">
        <v>90</v>
      </c>
    </row>
    <row r="55" spans="2:9" ht="15.75" x14ac:dyDescent="0.25">
      <c r="B55" s="98" t="s">
        <v>0</v>
      </c>
      <c r="C55" s="98" t="s">
        <v>12</v>
      </c>
      <c r="D55" s="98" t="s">
        <v>1</v>
      </c>
      <c r="E55" s="98" t="s">
        <v>84</v>
      </c>
      <c r="F55" s="98" t="s">
        <v>2</v>
      </c>
      <c r="G55" s="98" t="s">
        <v>76</v>
      </c>
      <c r="H55" s="2" t="s">
        <v>4</v>
      </c>
      <c r="I55" s="8" t="s">
        <v>18</v>
      </c>
    </row>
    <row r="56" spans="2:9" ht="71.099999999999994" customHeight="1" x14ac:dyDescent="0.25">
      <c r="B56" s="78">
        <v>1</v>
      </c>
      <c r="C56" s="78">
        <v>1657</v>
      </c>
      <c r="D56" s="99" t="s">
        <v>59</v>
      </c>
      <c r="E56" s="98">
        <v>428</v>
      </c>
      <c r="F56" s="100">
        <f>E56/6</f>
        <v>71.333333333333329</v>
      </c>
      <c r="G56" s="100">
        <v>7.75</v>
      </c>
      <c r="H56" s="3" t="s">
        <v>6</v>
      </c>
      <c r="I56" s="8"/>
    </row>
    <row r="57" spans="2:9" ht="71.099999999999994" customHeight="1" x14ac:dyDescent="0.25">
      <c r="B57" s="78">
        <v>2</v>
      </c>
      <c r="C57" s="78">
        <v>1663</v>
      </c>
      <c r="D57" s="99" t="s">
        <v>92</v>
      </c>
      <c r="E57" s="98">
        <v>410</v>
      </c>
      <c r="F57" s="100">
        <f t="shared" ref="F57:F58" si="5">E57/6</f>
        <v>68.333333333333329</v>
      </c>
      <c r="G57" s="100">
        <v>7.42</v>
      </c>
      <c r="H57" s="3" t="s">
        <v>6</v>
      </c>
      <c r="I57" s="8"/>
    </row>
    <row r="58" spans="2:9" ht="71.099999999999994" customHeight="1" x14ac:dyDescent="0.25">
      <c r="B58" s="78">
        <v>3</v>
      </c>
      <c r="C58" s="78">
        <v>1704</v>
      </c>
      <c r="D58" s="99" t="s">
        <v>85</v>
      </c>
      <c r="E58" s="98">
        <v>402</v>
      </c>
      <c r="F58" s="100">
        <f t="shared" si="5"/>
        <v>67</v>
      </c>
      <c r="G58" s="100">
        <v>7.33</v>
      </c>
      <c r="H58" s="3" t="s">
        <v>6</v>
      </c>
      <c r="I58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5"/>
  <sheetViews>
    <sheetView topLeftCell="A31" workbookViewId="0">
      <selection activeCell="I16" sqref="I16"/>
    </sheetView>
  </sheetViews>
  <sheetFormatPr defaultRowHeight="15" x14ac:dyDescent="0.25"/>
  <cols>
    <col min="2" max="2" width="11" customWidth="1"/>
    <col min="4" max="4" width="34.85546875" bestFit="1" customWidth="1"/>
    <col min="5" max="5" width="11.5703125" customWidth="1"/>
    <col min="6" max="6" width="12.85546875" bestFit="1" customWidth="1"/>
    <col min="9" max="9" width="17.28515625" customWidth="1"/>
  </cols>
  <sheetData>
    <row r="2" spans="2:9" x14ac:dyDescent="0.25">
      <c r="B2" s="5" t="s">
        <v>24</v>
      </c>
    </row>
    <row r="3" spans="2:9" ht="31.5" x14ac:dyDescent="0.25">
      <c r="B3" s="19" t="s">
        <v>0</v>
      </c>
      <c r="C3" s="19" t="s">
        <v>12</v>
      </c>
      <c r="D3" s="20" t="s">
        <v>1</v>
      </c>
      <c r="E3" s="19" t="s">
        <v>19</v>
      </c>
      <c r="F3" s="19" t="s">
        <v>2</v>
      </c>
      <c r="G3" s="20" t="s">
        <v>3</v>
      </c>
      <c r="H3" s="20" t="s">
        <v>4</v>
      </c>
      <c r="I3" s="20" t="s">
        <v>18</v>
      </c>
    </row>
    <row r="4" spans="2:9" ht="71.099999999999994" customHeight="1" x14ac:dyDescent="0.25">
      <c r="B4" s="33">
        <v>1</v>
      </c>
      <c r="C4" s="33">
        <v>117</v>
      </c>
      <c r="D4" s="34" t="s">
        <v>20</v>
      </c>
      <c r="E4" s="33">
        <v>517</v>
      </c>
      <c r="F4" s="40">
        <f t="shared" ref="F4:F7" si="0">E4/750*100</f>
        <v>68.933333333333337</v>
      </c>
      <c r="G4" s="40">
        <v>8.3333333333333339</v>
      </c>
      <c r="H4" s="33" t="s">
        <v>6</v>
      </c>
      <c r="I4" s="3"/>
    </row>
    <row r="5" spans="2:9" ht="71.099999999999994" customHeight="1" x14ac:dyDescent="0.25">
      <c r="B5" s="33">
        <v>1</v>
      </c>
      <c r="C5" s="33">
        <v>151</v>
      </c>
      <c r="D5" s="34" t="s">
        <v>21</v>
      </c>
      <c r="E5" s="33">
        <v>531</v>
      </c>
      <c r="F5" s="40">
        <f t="shared" si="0"/>
        <v>70.8</v>
      </c>
      <c r="G5" s="40">
        <v>8.3333333333333339</v>
      </c>
      <c r="H5" s="33" t="s">
        <v>6</v>
      </c>
      <c r="I5" s="3"/>
    </row>
    <row r="6" spans="2:9" ht="71.099999999999994" customHeight="1" x14ac:dyDescent="0.25">
      <c r="B6" s="33">
        <v>2</v>
      </c>
      <c r="C6" s="33">
        <v>149</v>
      </c>
      <c r="D6" s="39" t="s">
        <v>22</v>
      </c>
      <c r="E6" s="33">
        <v>521</v>
      </c>
      <c r="F6" s="40">
        <f t="shared" si="0"/>
        <v>69.466666666666669</v>
      </c>
      <c r="G6" s="40">
        <v>8.2592592592592595</v>
      </c>
      <c r="H6" s="33" t="s">
        <v>6</v>
      </c>
      <c r="I6" s="41"/>
    </row>
    <row r="7" spans="2:9" ht="71.099999999999994" customHeight="1" x14ac:dyDescent="0.25">
      <c r="B7" s="33">
        <v>3</v>
      </c>
      <c r="C7" s="33">
        <v>105</v>
      </c>
      <c r="D7" s="39" t="s">
        <v>23</v>
      </c>
      <c r="E7" s="33">
        <v>515</v>
      </c>
      <c r="F7" s="40">
        <f t="shared" si="0"/>
        <v>68.666666666666671</v>
      </c>
      <c r="G7" s="40">
        <v>8.1851851851851851</v>
      </c>
      <c r="H7" s="33" t="s">
        <v>6</v>
      </c>
      <c r="I7" s="3"/>
    </row>
    <row r="10" spans="2:9" x14ac:dyDescent="0.25">
      <c r="B10" s="5" t="s">
        <v>35</v>
      </c>
    </row>
    <row r="11" spans="2:9" ht="31.5" x14ac:dyDescent="0.25">
      <c r="B11" s="19" t="s">
        <v>0</v>
      </c>
      <c r="C11" s="19" t="s">
        <v>12</v>
      </c>
      <c r="D11" s="20" t="s">
        <v>1</v>
      </c>
      <c r="E11" s="19" t="s">
        <v>19</v>
      </c>
      <c r="F11" s="19" t="s">
        <v>2</v>
      </c>
      <c r="G11" s="20" t="s">
        <v>3</v>
      </c>
      <c r="H11" s="20" t="s">
        <v>4</v>
      </c>
      <c r="I11" s="20" t="s">
        <v>18</v>
      </c>
    </row>
    <row r="12" spans="2:9" ht="71.099999999999994" customHeight="1" x14ac:dyDescent="0.25">
      <c r="B12" s="33">
        <v>1</v>
      </c>
      <c r="C12" s="33">
        <v>205</v>
      </c>
      <c r="D12" s="39" t="s">
        <v>23</v>
      </c>
      <c r="E12" s="36">
        <v>644</v>
      </c>
      <c r="F12" s="35">
        <f>E12/725*100</f>
        <v>88.827586206896541</v>
      </c>
      <c r="G12" s="37">
        <v>9.24</v>
      </c>
      <c r="H12" s="33" t="s">
        <v>34</v>
      </c>
      <c r="I12" s="3"/>
    </row>
    <row r="13" spans="2:9" ht="71.099999999999994" customHeight="1" x14ac:dyDescent="0.25">
      <c r="B13" s="33">
        <v>2</v>
      </c>
      <c r="C13" s="33">
        <v>217</v>
      </c>
      <c r="D13" s="34" t="s">
        <v>20</v>
      </c>
      <c r="E13" s="36">
        <v>634</v>
      </c>
      <c r="F13" s="35">
        <f>E13/725*100</f>
        <v>87.448275862068968</v>
      </c>
      <c r="G13" s="37">
        <v>9.1</v>
      </c>
      <c r="H13" s="33" t="s">
        <v>34</v>
      </c>
      <c r="I13" s="3"/>
    </row>
    <row r="14" spans="2:9" ht="71.099999999999994" customHeight="1" x14ac:dyDescent="0.25">
      <c r="B14" s="33">
        <v>2</v>
      </c>
      <c r="C14" s="33">
        <v>201</v>
      </c>
      <c r="D14" s="34" t="s">
        <v>33</v>
      </c>
      <c r="E14" s="36">
        <v>621</v>
      </c>
      <c r="F14" s="35">
        <f>E14/725*100</f>
        <v>85.655172413793096</v>
      </c>
      <c r="G14" s="37">
        <v>9.1</v>
      </c>
      <c r="H14" s="33" t="s">
        <v>34</v>
      </c>
      <c r="I14" s="3"/>
    </row>
    <row r="15" spans="2:9" ht="71.099999999999994" customHeight="1" x14ac:dyDescent="0.25">
      <c r="B15" s="33">
        <v>3</v>
      </c>
      <c r="C15" s="33">
        <v>251</v>
      </c>
      <c r="D15" s="34" t="s">
        <v>21</v>
      </c>
      <c r="E15" s="36">
        <v>615</v>
      </c>
      <c r="F15" s="35">
        <f>E15/725*100</f>
        <v>84.827586206896555</v>
      </c>
      <c r="G15" s="37">
        <v>8.9700000000000006</v>
      </c>
      <c r="H15" s="33" t="s">
        <v>6</v>
      </c>
      <c r="I15" s="3"/>
    </row>
    <row r="16" spans="2:9" ht="71.099999999999994" customHeight="1" x14ac:dyDescent="0.25">
      <c r="B16" s="33">
        <v>3</v>
      </c>
      <c r="C16" s="33">
        <v>249</v>
      </c>
      <c r="D16" s="39" t="s">
        <v>22</v>
      </c>
      <c r="E16" s="36">
        <v>620</v>
      </c>
      <c r="F16" s="35">
        <f>E16/725*100</f>
        <v>85.517241379310349</v>
      </c>
      <c r="G16" s="37">
        <v>8.9700000000000006</v>
      </c>
      <c r="H16" s="33" t="s">
        <v>6</v>
      </c>
      <c r="I16" s="38"/>
    </row>
    <row r="19" spans="2:9" x14ac:dyDescent="0.25">
      <c r="B19" s="5" t="s">
        <v>42</v>
      </c>
    </row>
    <row r="20" spans="2:9" ht="31.5" x14ac:dyDescent="0.25">
      <c r="B20" s="19" t="s">
        <v>45</v>
      </c>
      <c r="C20" s="19" t="s">
        <v>12</v>
      </c>
      <c r="D20" s="20" t="s">
        <v>1</v>
      </c>
      <c r="E20" s="19" t="s">
        <v>46</v>
      </c>
      <c r="F20" s="19" t="s">
        <v>2</v>
      </c>
      <c r="G20" s="20" t="s">
        <v>3</v>
      </c>
      <c r="H20" s="20" t="s">
        <v>4</v>
      </c>
      <c r="I20" s="8" t="s">
        <v>18</v>
      </c>
    </row>
    <row r="21" spans="2:9" ht="71.099999999999994" customHeight="1" x14ac:dyDescent="0.25">
      <c r="B21" s="51">
        <v>1</v>
      </c>
      <c r="C21" s="51">
        <v>329</v>
      </c>
      <c r="D21" s="52" t="s">
        <v>7</v>
      </c>
      <c r="E21" s="51">
        <v>481</v>
      </c>
      <c r="F21" s="53">
        <f>E21/650*100</f>
        <v>74</v>
      </c>
      <c r="G21" s="53">
        <v>8.3333333333333339</v>
      </c>
      <c r="H21" s="51" t="s">
        <v>6</v>
      </c>
      <c r="I21" s="50"/>
    </row>
    <row r="22" spans="2:9" ht="71.099999999999994" customHeight="1" x14ac:dyDescent="0.25">
      <c r="B22" s="51">
        <v>2</v>
      </c>
      <c r="C22" s="51">
        <v>304</v>
      </c>
      <c r="D22" s="52" t="s">
        <v>32</v>
      </c>
      <c r="E22" s="51">
        <v>477</v>
      </c>
      <c r="F22" s="53">
        <f>E22/650*100</f>
        <v>73.384615384615387</v>
      </c>
      <c r="G22" s="53">
        <v>8.2916666666666661</v>
      </c>
      <c r="H22" s="51" t="s">
        <v>6</v>
      </c>
      <c r="I22" s="50"/>
    </row>
    <row r="23" spans="2:9" ht="71.099999999999994" customHeight="1" x14ac:dyDescent="0.25">
      <c r="B23" s="51">
        <v>3</v>
      </c>
      <c r="C23" s="51">
        <v>333</v>
      </c>
      <c r="D23" s="54" t="s">
        <v>47</v>
      </c>
      <c r="E23" s="51">
        <v>455</v>
      </c>
      <c r="F23" s="53">
        <f>E23/650*100</f>
        <v>70</v>
      </c>
      <c r="G23" s="53">
        <v>7.833333333333333</v>
      </c>
      <c r="H23" s="51" t="s">
        <v>9</v>
      </c>
      <c r="I23" s="50"/>
    </row>
    <row r="27" spans="2:9" x14ac:dyDescent="0.25">
      <c r="B27" s="5" t="s">
        <v>44</v>
      </c>
    </row>
    <row r="28" spans="2:9" ht="31.5" x14ac:dyDescent="0.25">
      <c r="B28" s="19" t="s">
        <v>45</v>
      </c>
      <c r="C28" s="19" t="s">
        <v>12</v>
      </c>
      <c r="D28" s="20" t="s">
        <v>1</v>
      </c>
      <c r="E28" s="19" t="s">
        <v>46</v>
      </c>
      <c r="F28" s="19" t="s">
        <v>2</v>
      </c>
      <c r="G28" s="20" t="s">
        <v>3</v>
      </c>
      <c r="H28" s="20" t="s">
        <v>4</v>
      </c>
      <c r="I28" s="8" t="s">
        <v>18</v>
      </c>
    </row>
    <row r="29" spans="2:9" ht="71.099999999999994" customHeight="1" x14ac:dyDescent="0.25">
      <c r="B29" s="57">
        <v>1</v>
      </c>
      <c r="C29" s="58">
        <v>433</v>
      </c>
      <c r="D29" s="59" t="s">
        <v>47</v>
      </c>
      <c r="E29" s="57">
        <v>614</v>
      </c>
      <c r="F29" s="60">
        <f t="shared" ref="F29:F31" si="1">E29/750*100</f>
        <v>81.86666666666666</v>
      </c>
      <c r="G29" s="60">
        <v>9.8518518518518512</v>
      </c>
      <c r="H29" s="57" t="s">
        <v>34</v>
      </c>
      <c r="I29" s="50"/>
    </row>
    <row r="30" spans="2:9" ht="71.099999999999994" customHeight="1" x14ac:dyDescent="0.25">
      <c r="B30" s="61">
        <v>2</v>
      </c>
      <c r="C30" s="62">
        <v>404</v>
      </c>
      <c r="D30" s="63" t="s">
        <v>32</v>
      </c>
      <c r="E30" s="57">
        <v>628</v>
      </c>
      <c r="F30" s="60">
        <f t="shared" si="1"/>
        <v>83.733333333333334</v>
      </c>
      <c r="G30" s="64">
        <v>9.7777777777777786</v>
      </c>
      <c r="H30" s="61" t="s">
        <v>34</v>
      </c>
      <c r="I30" s="50"/>
    </row>
    <row r="31" spans="2:9" ht="71.099999999999994" customHeight="1" x14ac:dyDescent="0.25">
      <c r="B31" s="61">
        <v>3</v>
      </c>
      <c r="C31" s="62">
        <v>429</v>
      </c>
      <c r="D31" s="65" t="s">
        <v>7</v>
      </c>
      <c r="E31" s="57">
        <v>617</v>
      </c>
      <c r="F31" s="60">
        <f t="shared" si="1"/>
        <v>82.266666666666666</v>
      </c>
      <c r="G31" s="64">
        <v>9.7407407407407405</v>
      </c>
      <c r="H31" s="61" t="s">
        <v>34</v>
      </c>
      <c r="I31" s="50"/>
    </row>
    <row r="35" spans="2:9" x14ac:dyDescent="0.25">
      <c r="B35" s="5" t="s">
        <v>62</v>
      </c>
    </row>
    <row r="36" spans="2:9" ht="31.5" x14ac:dyDescent="0.25">
      <c r="B36" s="19" t="s">
        <v>0</v>
      </c>
      <c r="C36" s="19" t="s">
        <v>29</v>
      </c>
      <c r="D36" s="20" t="s">
        <v>1</v>
      </c>
      <c r="E36" s="66" t="s">
        <v>13</v>
      </c>
      <c r="F36" s="19" t="s">
        <v>2</v>
      </c>
      <c r="G36" s="20" t="s">
        <v>3</v>
      </c>
      <c r="H36" s="20" t="s">
        <v>4</v>
      </c>
      <c r="I36" s="8" t="s">
        <v>18</v>
      </c>
    </row>
    <row r="37" spans="2:9" ht="71.099999999999994" customHeight="1" x14ac:dyDescent="0.25">
      <c r="B37" s="21">
        <v>1</v>
      </c>
      <c r="C37" s="21">
        <v>516</v>
      </c>
      <c r="D37" s="67" t="s">
        <v>64</v>
      </c>
      <c r="E37" s="21">
        <v>458</v>
      </c>
      <c r="F37" s="22">
        <f>E37/650*100</f>
        <v>70.461538461538467</v>
      </c>
      <c r="G37" s="22">
        <v>8.0769230769230766</v>
      </c>
      <c r="H37" s="69" t="s">
        <v>6</v>
      </c>
      <c r="I37" s="3"/>
    </row>
    <row r="38" spans="2:9" ht="71.099999999999994" customHeight="1" x14ac:dyDescent="0.25">
      <c r="B38" s="21">
        <v>1</v>
      </c>
      <c r="C38" s="21">
        <v>547</v>
      </c>
      <c r="D38" s="70" t="s">
        <v>15</v>
      </c>
      <c r="E38" s="21">
        <v>472</v>
      </c>
      <c r="F38" s="22">
        <f t="shared" ref="F38:F41" si="2">E38/650*100</f>
        <v>72.615384615384613</v>
      </c>
      <c r="G38" s="22">
        <v>8.0769230769230766</v>
      </c>
      <c r="H38" s="69" t="s">
        <v>6</v>
      </c>
      <c r="I38" s="38"/>
    </row>
    <row r="39" spans="2:9" ht="71.099999999999994" customHeight="1" x14ac:dyDescent="0.25">
      <c r="B39" s="21">
        <v>2</v>
      </c>
      <c r="C39" s="21">
        <v>544</v>
      </c>
      <c r="D39" s="70" t="s">
        <v>43</v>
      </c>
      <c r="E39" s="21">
        <v>465</v>
      </c>
      <c r="F39" s="22">
        <f t="shared" si="2"/>
        <v>71.538461538461533</v>
      </c>
      <c r="G39" s="22">
        <v>7.8461538461538458</v>
      </c>
      <c r="H39" s="69" t="s">
        <v>9</v>
      </c>
      <c r="I39" s="38"/>
    </row>
    <row r="40" spans="2:9" ht="71.099999999999994" customHeight="1" x14ac:dyDescent="0.25">
      <c r="B40" s="21">
        <v>2</v>
      </c>
      <c r="C40" s="21">
        <v>546</v>
      </c>
      <c r="D40" s="70" t="s">
        <v>17</v>
      </c>
      <c r="E40" s="21">
        <v>474</v>
      </c>
      <c r="F40" s="22">
        <f t="shared" si="2"/>
        <v>72.92307692307692</v>
      </c>
      <c r="G40" s="22">
        <v>7.8461538461538458</v>
      </c>
      <c r="H40" s="69" t="s">
        <v>9</v>
      </c>
      <c r="I40" s="50"/>
    </row>
    <row r="41" spans="2:9" ht="71.099999999999994" customHeight="1" x14ac:dyDescent="0.25">
      <c r="B41" s="21">
        <v>3</v>
      </c>
      <c r="C41" s="21">
        <v>539</v>
      </c>
      <c r="D41" s="71" t="s">
        <v>65</v>
      </c>
      <c r="E41" s="21">
        <v>457</v>
      </c>
      <c r="F41" s="22">
        <f t="shared" si="2"/>
        <v>70.307692307692307</v>
      </c>
      <c r="G41" s="22">
        <v>7.7692307692307692</v>
      </c>
      <c r="H41" s="69" t="s">
        <v>9</v>
      </c>
      <c r="I41" s="23"/>
    </row>
    <row r="44" spans="2:9" x14ac:dyDescent="0.25">
      <c r="B44" s="5" t="s">
        <v>74</v>
      </c>
    </row>
    <row r="45" spans="2:9" ht="31.5" x14ac:dyDescent="0.25">
      <c r="B45" s="14" t="s">
        <v>75</v>
      </c>
      <c r="C45" s="14" t="s">
        <v>29</v>
      </c>
      <c r="D45" s="3" t="s">
        <v>1</v>
      </c>
      <c r="E45" s="14" t="s">
        <v>55</v>
      </c>
      <c r="F45" s="3" t="s">
        <v>2</v>
      </c>
      <c r="G45" s="3" t="s">
        <v>76</v>
      </c>
      <c r="H45" s="3" t="s">
        <v>4</v>
      </c>
      <c r="I45" s="8" t="s">
        <v>18</v>
      </c>
    </row>
    <row r="46" spans="2:9" ht="71.099999999999994" customHeight="1" x14ac:dyDescent="0.25">
      <c r="B46" s="3">
        <v>1</v>
      </c>
      <c r="C46" s="3">
        <v>647</v>
      </c>
      <c r="D46" s="74" t="s">
        <v>15</v>
      </c>
      <c r="E46" s="3">
        <v>585</v>
      </c>
      <c r="F46" s="4">
        <f t="shared" ref="F46:F48" si="3">E46/7</f>
        <v>83.571428571428569</v>
      </c>
      <c r="G46" s="4">
        <v>9.9285714285714288</v>
      </c>
      <c r="H46" s="3" t="s">
        <v>34</v>
      </c>
      <c r="I46" s="38"/>
    </row>
    <row r="47" spans="2:9" ht="71.099999999999994" customHeight="1" x14ac:dyDescent="0.25">
      <c r="B47" s="3">
        <v>2</v>
      </c>
      <c r="C47" s="3">
        <v>646</v>
      </c>
      <c r="D47" s="56" t="s">
        <v>17</v>
      </c>
      <c r="E47" s="3">
        <v>573</v>
      </c>
      <c r="F47" s="4">
        <f t="shared" si="3"/>
        <v>81.857142857142861</v>
      </c>
      <c r="G47" s="4">
        <v>9.8571428571428577</v>
      </c>
      <c r="H47" s="3" t="s">
        <v>34</v>
      </c>
      <c r="I47" s="50"/>
    </row>
    <row r="48" spans="2:9" ht="71.099999999999994" customHeight="1" x14ac:dyDescent="0.25">
      <c r="B48" s="3">
        <v>3</v>
      </c>
      <c r="C48" s="3">
        <v>639</v>
      </c>
      <c r="D48" s="75" t="s">
        <v>65</v>
      </c>
      <c r="E48" s="3">
        <v>573</v>
      </c>
      <c r="F48" s="4">
        <f t="shared" si="3"/>
        <v>81.857142857142861</v>
      </c>
      <c r="G48" s="4">
        <v>9.7142857142857135</v>
      </c>
      <c r="H48" s="3" t="s">
        <v>34</v>
      </c>
      <c r="I48" s="23"/>
    </row>
    <row r="52" spans="2:9" x14ac:dyDescent="0.25">
      <c r="B52" s="5" t="s">
        <v>87</v>
      </c>
    </row>
    <row r="53" spans="2:9" ht="15.75" x14ac:dyDescent="0.25">
      <c r="B53" s="82" t="s">
        <v>0</v>
      </c>
      <c r="C53" s="82" t="s">
        <v>12</v>
      </c>
      <c r="D53" s="82" t="s">
        <v>78</v>
      </c>
      <c r="E53" s="82" t="s">
        <v>84</v>
      </c>
      <c r="F53" s="82" t="s">
        <v>2</v>
      </c>
      <c r="G53" s="82" t="s">
        <v>86</v>
      </c>
      <c r="H53" s="3" t="s">
        <v>4</v>
      </c>
      <c r="I53" s="8" t="s">
        <v>18</v>
      </c>
    </row>
    <row r="54" spans="2:9" ht="71.099999999999994" customHeight="1" x14ac:dyDescent="0.25">
      <c r="B54" s="51">
        <v>1</v>
      </c>
      <c r="C54" s="21">
        <v>1405</v>
      </c>
      <c r="D54" s="70" t="s">
        <v>41</v>
      </c>
      <c r="E54" s="82">
        <v>550</v>
      </c>
      <c r="F54" s="83">
        <v>78.571428571428569</v>
      </c>
      <c r="G54" s="83">
        <v>8.93</v>
      </c>
      <c r="H54" s="3" t="s">
        <v>34</v>
      </c>
      <c r="I54" s="23"/>
    </row>
    <row r="55" spans="2:9" ht="71.099999999999994" customHeight="1" x14ac:dyDescent="0.25">
      <c r="B55" s="51">
        <v>2</v>
      </c>
      <c r="C55" s="21">
        <v>1382</v>
      </c>
      <c r="D55" s="70" t="s">
        <v>39</v>
      </c>
      <c r="E55" s="82">
        <v>520</v>
      </c>
      <c r="F55" s="83">
        <v>74.285714285714292</v>
      </c>
      <c r="G55" s="83">
        <v>8.44</v>
      </c>
      <c r="H55" s="3" t="s">
        <v>34</v>
      </c>
      <c r="I55" s="38"/>
    </row>
    <row r="56" spans="2:9" ht="71.099999999999994" customHeight="1" x14ac:dyDescent="0.25">
      <c r="B56" s="51">
        <v>3</v>
      </c>
      <c r="C56" s="21">
        <v>1400</v>
      </c>
      <c r="D56" s="70" t="s">
        <v>53</v>
      </c>
      <c r="E56" s="82">
        <v>506</v>
      </c>
      <c r="F56" s="83">
        <v>72.285714285714292</v>
      </c>
      <c r="G56" s="83">
        <v>8.15</v>
      </c>
      <c r="H56" s="3" t="s">
        <v>34</v>
      </c>
      <c r="I56" s="23"/>
    </row>
    <row r="61" spans="2:9" x14ac:dyDescent="0.25">
      <c r="B61" s="5" t="s">
        <v>94</v>
      </c>
    </row>
    <row r="62" spans="2:9" ht="15.75" x14ac:dyDescent="0.25">
      <c r="B62" s="82" t="s">
        <v>0</v>
      </c>
      <c r="C62" s="82" t="s">
        <v>12</v>
      </c>
      <c r="D62" s="82" t="s">
        <v>78</v>
      </c>
      <c r="E62" s="82" t="s">
        <v>84</v>
      </c>
      <c r="F62" s="82" t="s">
        <v>2</v>
      </c>
      <c r="G62" s="82" t="s">
        <v>86</v>
      </c>
      <c r="H62" s="3" t="s">
        <v>4</v>
      </c>
      <c r="I62" s="8" t="s">
        <v>18</v>
      </c>
    </row>
    <row r="63" spans="2:9" ht="71.099999999999994" customHeight="1" x14ac:dyDescent="0.25">
      <c r="B63" s="21">
        <v>1</v>
      </c>
      <c r="C63" s="21">
        <v>1391</v>
      </c>
      <c r="D63" s="70" t="s">
        <v>93</v>
      </c>
      <c r="E63" s="101">
        <v>624</v>
      </c>
      <c r="F63" s="102">
        <f>E63/7</f>
        <v>89.142857142857139</v>
      </c>
      <c r="G63" s="22">
        <v>10</v>
      </c>
      <c r="H63" s="103" t="s">
        <v>34</v>
      </c>
      <c r="I63" s="38"/>
    </row>
    <row r="64" spans="2:9" ht="71.099999999999994" customHeight="1" x14ac:dyDescent="0.25">
      <c r="B64" s="21">
        <v>2</v>
      </c>
      <c r="C64" s="21">
        <v>1374</v>
      </c>
      <c r="D64" s="70" t="s">
        <v>40</v>
      </c>
      <c r="E64" s="101">
        <v>601</v>
      </c>
      <c r="F64" s="102">
        <f>E64/7</f>
        <v>85.857142857142861</v>
      </c>
      <c r="G64" s="22">
        <v>9.85</v>
      </c>
      <c r="H64" s="103" t="s">
        <v>34</v>
      </c>
      <c r="I64" s="38"/>
    </row>
    <row r="65" spans="2:9" ht="71.099999999999994" customHeight="1" x14ac:dyDescent="0.25">
      <c r="B65" s="21">
        <v>3</v>
      </c>
      <c r="C65" s="21">
        <v>1377</v>
      </c>
      <c r="D65" s="70" t="s">
        <v>39</v>
      </c>
      <c r="E65" s="101">
        <v>598</v>
      </c>
      <c r="F65" s="102">
        <f>E65/7</f>
        <v>85.428571428571431</v>
      </c>
      <c r="G65" s="22">
        <v>9.69</v>
      </c>
      <c r="H65" s="103" t="s">
        <v>34</v>
      </c>
      <c r="I65" s="38"/>
    </row>
  </sheetData>
  <sortState ref="B63:I65">
    <sortCondition descending="1" ref="G63:G65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6"/>
  <sheetViews>
    <sheetView tabSelected="1" topLeftCell="A61" workbookViewId="0">
      <selection activeCell="I41" sqref="I41"/>
    </sheetView>
  </sheetViews>
  <sheetFormatPr defaultRowHeight="15" x14ac:dyDescent="0.25"/>
  <cols>
    <col min="2" max="2" width="9.7109375" customWidth="1"/>
    <col min="4" max="4" width="30" bestFit="1" customWidth="1"/>
    <col min="5" max="5" width="14.5703125" customWidth="1"/>
    <col min="6" max="6" width="12.85546875" bestFit="1" customWidth="1"/>
    <col min="9" max="9" width="13.5703125" customWidth="1"/>
  </cols>
  <sheetData>
    <row r="3" spans="2:9" x14ac:dyDescent="0.25">
      <c r="B3" s="5" t="s">
        <v>24</v>
      </c>
    </row>
    <row r="4" spans="2:9" ht="31.5" x14ac:dyDescent="0.25">
      <c r="B4" s="14" t="s">
        <v>0</v>
      </c>
      <c r="C4" s="3" t="s">
        <v>12</v>
      </c>
      <c r="D4" s="3" t="s">
        <v>1</v>
      </c>
      <c r="E4" s="14" t="s">
        <v>25</v>
      </c>
      <c r="F4" s="1" t="s">
        <v>2</v>
      </c>
      <c r="G4" s="2" t="s">
        <v>3</v>
      </c>
      <c r="H4" s="3" t="s">
        <v>4</v>
      </c>
      <c r="I4" s="20" t="s">
        <v>18</v>
      </c>
    </row>
    <row r="5" spans="2:9" ht="71.099999999999994" customHeight="1" x14ac:dyDescent="0.25">
      <c r="B5" s="3">
        <v>1</v>
      </c>
      <c r="C5" s="3">
        <v>132</v>
      </c>
      <c r="D5" s="24" t="s">
        <v>26</v>
      </c>
      <c r="E5" s="3">
        <v>538</v>
      </c>
      <c r="F5" s="4">
        <f>E5/675*100</f>
        <v>79.703703703703695</v>
      </c>
      <c r="G5" s="4">
        <v>8.4444444444444446</v>
      </c>
      <c r="H5" s="9" t="s">
        <v>6</v>
      </c>
      <c r="I5" s="3"/>
    </row>
    <row r="6" spans="2:9" ht="71.099999999999994" customHeight="1" x14ac:dyDescent="0.25">
      <c r="B6" s="3">
        <v>2</v>
      </c>
      <c r="C6" s="3">
        <v>151</v>
      </c>
      <c r="D6" s="25" t="s">
        <v>27</v>
      </c>
      <c r="E6" s="3">
        <v>551</v>
      </c>
      <c r="F6" s="4">
        <f>E6/725*100</f>
        <v>76</v>
      </c>
      <c r="G6" s="4">
        <v>8.3448275862068968</v>
      </c>
      <c r="H6" s="9" t="s">
        <v>6</v>
      </c>
      <c r="I6" s="3"/>
    </row>
    <row r="7" spans="2:9" ht="71.099999999999994" customHeight="1" x14ac:dyDescent="0.25">
      <c r="B7" s="3">
        <v>3</v>
      </c>
      <c r="C7" s="3">
        <v>107</v>
      </c>
      <c r="D7" s="26" t="s">
        <v>28</v>
      </c>
      <c r="E7" s="3">
        <v>509</v>
      </c>
      <c r="F7" s="4">
        <f>E7/675*100</f>
        <v>75.407407407407419</v>
      </c>
      <c r="G7" s="4">
        <v>8.2222222222222214</v>
      </c>
      <c r="H7" s="9" t="s">
        <v>6</v>
      </c>
      <c r="I7" s="3"/>
    </row>
    <row r="10" spans="2:9" x14ac:dyDescent="0.25">
      <c r="B10" s="5" t="s">
        <v>35</v>
      </c>
    </row>
    <row r="11" spans="2:9" ht="31.5" x14ac:dyDescent="0.25">
      <c r="B11" s="1" t="s">
        <v>0</v>
      </c>
      <c r="C11" s="1" t="s">
        <v>29</v>
      </c>
      <c r="D11" s="2" t="s">
        <v>1</v>
      </c>
      <c r="E11" s="42" t="s">
        <v>36</v>
      </c>
      <c r="F11" s="1" t="s">
        <v>2</v>
      </c>
      <c r="G11" s="2" t="s">
        <v>3</v>
      </c>
      <c r="H11" s="43" t="s">
        <v>4</v>
      </c>
      <c r="I11" s="20" t="s">
        <v>18</v>
      </c>
    </row>
    <row r="12" spans="2:9" ht="71.099999999999994" customHeight="1" x14ac:dyDescent="0.25">
      <c r="B12" s="43">
        <v>1</v>
      </c>
      <c r="C12" s="43">
        <v>241</v>
      </c>
      <c r="D12" s="44" t="s">
        <v>27</v>
      </c>
      <c r="E12" s="45">
        <v>567.25</v>
      </c>
      <c r="F12" s="46">
        <f>E12/725*100</f>
        <v>78.241379310344826</v>
      </c>
      <c r="G12" s="46">
        <v>8.4137931034482758</v>
      </c>
      <c r="H12" s="43" t="s">
        <v>6</v>
      </c>
      <c r="I12" s="3"/>
    </row>
    <row r="13" spans="2:9" ht="71.099999999999994" customHeight="1" x14ac:dyDescent="0.25">
      <c r="B13" s="43">
        <v>2</v>
      </c>
      <c r="C13" s="43">
        <v>243</v>
      </c>
      <c r="D13" s="47" t="s">
        <v>37</v>
      </c>
      <c r="E13" s="45">
        <v>562</v>
      </c>
      <c r="F13" s="46">
        <f t="shared" ref="F13:F15" si="0">E13/725*100</f>
        <v>77.517241379310349</v>
      </c>
      <c r="G13" s="46">
        <v>8.3793103448275854</v>
      </c>
      <c r="H13" s="43" t="s">
        <v>6</v>
      </c>
      <c r="I13" s="41"/>
    </row>
    <row r="14" spans="2:9" ht="71.099999999999994" customHeight="1" x14ac:dyDescent="0.25">
      <c r="B14" s="43">
        <v>3</v>
      </c>
      <c r="C14" s="43">
        <v>246</v>
      </c>
      <c r="D14" s="44" t="s">
        <v>38</v>
      </c>
      <c r="E14" s="45">
        <v>560</v>
      </c>
      <c r="F14" s="46">
        <f t="shared" si="0"/>
        <v>77.241379310344826</v>
      </c>
      <c r="G14" s="46">
        <v>8.3448275862068968</v>
      </c>
      <c r="H14" s="43" t="s">
        <v>6</v>
      </c>
      <c r="I14" s="41"/>
    </row>
    <row r="15" spans="2:9" ht="71.099999999999994" customHeight="1" x14ac:dyDescent="0.25">
      <c r="B15" s="43">
        <v>3</v>
      </c>
      <c r="C15" s="43">
        <v>259</v>
      </c>
      <c r="D15" s="47" t="s">
        <v>26</v>
      </c>
      <c r="E15" s="45">
        <v>570.25</v>
      </c>
      <c r="F15" s="46">
        <f t="shared" si="0"/>
        <v>78.65517241379311</v>
      </c>
      <c r="G15" s="46">
        <v>8.3448275862068968</v>
      </c>
      <c r="H15" s="43" t="s">
        <v>6</v>
      </c>
      <c r="I15" s="3"/>
    </row>
    <row r="18" spans="2:9" x14ac:dyDescent="0.25">
      <c r="B18" s="5" t="s">
        <v>50</v>
      </c>
    </row>
    <row r="19" spans="2:9" ht="31.5" x14ac:dyDescent="0.25">
      <c r="B19" s="1" t="s">
        <v>0</v>
      </c>
      <c r="C19" s="1" t="s">
        <v>29</v>
      </c>
      <c r="D19" s="2" t="s">
        <v>1</v>
      </c>
      <c r="E19" s="42" t="s">
        <v>51</v>
      </c>
      <c r="F19" s="1" t="s">
        <v>2</v>
      </c>
      <c r="G19" s="2" t="s">
        <v>3</v>
      </c>
      <c r="H19" s="2" t="s">
        <v>4</v>
      </c>
      <c r="I19" s="20" t="s">
        <v>18</v>
      </c>
    </row>
    <row r="20" spans="2:9" ht="71.099999999999994" customHeight="1" x14ac:dyDescent="0.25">
      <c r="B20" s="43">
        <v>1</v>
      </c>
      <c r="C20" s="43">
        <v>305</v>
      </c>
      <c r="D20" s="55" t="s">
        <v>23</v>
      </c>
      <c r="E20" s="43">
        <v>467</v>
      </c>
      <c r="F20" s="46">
        <f t="shared" ref="F20:F23" si="1">E20/6</f>
        <v>77.833333333333329</v>
      </c>
      <c r="G20" s="46">
        <v>8.4166666666666661</v>
      </c>
      <c r="H20" s="43" t="s">
        <v>6</v>
      </c>
      <c r="I20" s="3"/>
    </row>
    <row r="21" spans="2:9" ht="71.099999999999994" customHeight="1" x14ac:dyDescent="0.25">
      <c r="B21" s="43">
        <v>2</v>
      </c>
      <c r="C21" s="43">
        <v>317</v>
      </c>
      <c r="D21" s="56" t="s">
        <v>20</v>
      </c>
      <c r="E21" s="43">
        <v>429</v>
      </c>
      <c r="F21" s="46">
        <f t="shared" si="1"/>
        <v>71.5</v>
      </c>
      <c r="G21" s="46">
        <v>8</v>
      </c>
      <c r="H21" s="43" t="s">
        <v>9</v>
      </c>
      <c r="I21" s="3"/>
    </row>
    <row r="22" spans="2:9" ht="71.099999999999994" customHeight="1" x14ac:dyDescent="0.25">
      <c r="B22" s="43">
        <v>3</v>
      </c>
      <c r="C22" s="43">
        <v>312</v>
      </c>
      <c r="D22" s="55" t="s">
        <v>48</v>
      </c>
      <c r="E22" s="43">
        <v>424</v>
      </c>
      <c r="F22" s="46">
        <f t="shared" si="1"/>
        <v>70.666666666666671</v>
      </c>
      <c r="G22" s="46">
        <v>7.75</v>
      </c>
      <c r="H22" s="43" t="s">
        <v>9</v>
      </c>
      <c r="I22" s="41"/>
    </row>
    <row r="23" spans="2:9" ht="71.099999999999994" customHeight="1" x14ac:dyDescent="0.25">
      <c r="B23" s="43">
        <v>3</v>
      </c>
      <c r="C23" s="43">
        <v>330</v>
      </c>
      <c r="D23" s="56" t="s">
        <v>49</v>
      </c>
      <c r="E23" s="43">
        <v>433</v>
      </c>
      <c r="F23" s="46">
        <f t="shared" si="1"/>
        <v>72.166666666666671</v>
      </c>
      <c r="G23" s="46">
        <v>7.75</v>
      </c>
      <c r="H23" s="43" t="s">
        <v>9</v>
      </c>
      <c r="I23" s="41"/>
    </row>
    <row r="27" spans="2:9" x14ac:dyDescent="0.25">
      <c r="B27" s="5" t="s">
        <v>57</v>
      </c>
    </row>
    <row r="28" spans="2:9" ht="31.5" x14ac:dyDescent="0.25">
      <c r="B28" s="19" t="s">
        <v>0</v>
      </c>
      <c r="C28" s="19" t="s">
        <v>12</v>
      </c>
      <c r="D28" s="20" t="s">
        <v>1</v>
      </c>
      <c r="E28" s="66" t="s">
        <v>55</v>
      </c>
      <c r="F28" s="67" t="s">
        <v>2</v>
      </c>
      <c r="G28" s="21" t="s">
        <v>3</v>
      </c>
      <c r="H28" s="67" t="s">
        <v>4</v>
      </c>
      <c r="I28" s="20" t="s">
        <v>18</v>
      </c>
    </row>
    <row r="29" spans="2:9" ht="71.099999999999994" customHeight="1" x14ac:dyDescent="0.25">
      <c r="B29" s="43">
        <v>1</v>
      </c>
      <c r="C29" s="43">
        <v>405</v>
      </c>
      <c r="D29" s="55" t="s">
        <v>23</v>
      </c>
      <c r="E29" s="43">
        <v>549</v>
      </c>
      <c r="F29" s="46">
        <f>E29/7</f>
        <v>78.428571428571431</v>
      </c>
      <c r="G29" s="46">
        <v>8.5714285714285712</v>
      </c>
      <c r="H29" s="43" t="s">
        <v>6</v>
      </c>
      <c r="I29" s="3"/>
    </row>
    <row r="30" spans="2:9" ht="71.099999999999994" customHeight="1" x14ac:dyDescent="0.25">
      <c r="B30" s="43">
        <v>2</v>
      </c>
      <c r="C30" s="43">
        <v>450</v>
      </c>
      <c r="D30" s="55" t="s">
        <v>22</v>
      </c>
      <c r="E30" s="43">
        <v>532</v>
      </c>
      <c r="F30" s="46">
        <f t="shared" ref="F30:F31" si="2">E30/7</f>
        <v>76</v>
      </c>
      <c r="G30" s="46">
        <v>8.3571428571428577</v>
      </c>
      <c r="H30" s="43" t="s">
        <v>6</v>
      </c>
      <c r="I30" s="41"/>
    </row>
    <row r="31" spans="2:9" ht="71.099999999999994" customHeight="1" x14ac:dyDescent="0.25">
      <c r="B31" s="43">
        <v>3</v>
      </c>
      <c r="C31" s="43">
        <v>469</v>
      </c>
      <c r="D31" s="44" t="s">
        <v>56</v>
      </c>
      <c r="E31" s="43">
        <v>493</v>
      </c>
      <c r="F31" s="46">
        <f t="shared" si="2"/>
        <v>70.428571428571431</v>
      </c>
      <c r="G31" s="46">
        <v>7.7142857142857144</v>
      </c>
      <c r="H31" s="43" t="s">
        <v>9</v>
      </c>
      <c r="I31" s="41"/>
    </row>
    <row r="35" spans="2:9" x14ac:dyDescent="0.25">
      <c r="B35" s="5" t="s">
        <v>62</v>
      </c>
    </row>
    <row r="36" spans="2:9" ht="31.5" x14ac:dyDescent="0.25">
      <c r="B36" s="1" t="s">
        <v>0</v>
      </c>
      <c r="C36" s="1" t="s">
        <v>29</v>
      </c>
      <c r="D36" s="2" t="s">
        <v>1</v>
      </c>
      <c r="E36" s="1" t="s">
        <v>66</v>
      </c>
      <c r="F36" s="1" t="s">
        <v>2</v>
      </c>
      <c r="G36" s="2" t="s">
        <v>3</v>
      </c>
      <c r="H36" s="2" t="s">
        <v>4</v>
      </c>
      <c r="I36" s="20" t="s">
        <v>18</v>
      </c>
    </row>
    <row r="37" spans="2:9" ht="71.099999999999994" customHeight="1" x14ac:dyDescent="0.25">
      <c r="B37" s="43">
        <v>1</v>
      </c>
      <c r="C37" s="43">
        <v>515</v>
      </c>
      <c r="D37" s="55" t="s">
        <v>67</v>
      </c>
      <c r="E37" s="43">
        <v>472</v>
      </c>
      <c r="F37" s="46">
        <f t="shared" ref="F37:F41" si="3">E37/650*100</f>
        <v>72.615384615384613</v>
      </c>
      <c r="G37" s="46">
        <v>8.384615384615385</v>
      </c>
      <c r="H37" s="43" t="s">
        <v>6</v>
      </c>
      <c r="I37" s="50"/>
    </row>
    <row r="38" spans="2:9" ht="71.099999999999994" customHeight="1" x14ac:dyDescent="0.25">
      <c r="B38" s="43">
        <v>2</v>
      </c>
      <c r="C38" s="43">
        <v>538</v>
      </c>
      <c r="D38" s="56" t="s">
        <v>7</v>
      </c>
      <c r="E38" s="43">
        <v>467</v>
      </c>
      <c r="F38" s="46">
        <f t="shared" si="3"/>
        <v>71.846153846153854</v>
      </c>
      <c r="G38" s="46">
        <v>7.9230769230769234</v>
      </c>
      <c r="H38" s="43" t="s">
        <v>9</v>
      </c>
      <c r="I38" s="50"/>
    </row>
    <row r="39" spans="2:9" ht="71.099999999999994" customHeight="1" x14ac:dyDescent="0.25">
      <c r="B39" s="43">
        <v>2</v>
      </c>
      <c r="C39" s="43">
        <v>545</v>
      </c>
      <c r="D39" s="56" t="s">
        <v>68</v>
      </c>
      <c r="E39" s="43">
        <v>459</v>
      </c>
      <c r="F39" s="46">
        <f t="shared" si="3"/>
        <v>70.615384615384613</v>
      </c>
      <c r="G39" s="46">
        <v>7.9230769230769234</v>
      </c>
      <c r="H39" s="43" t="s">
        <v>9</v>
      </c>
      <c r="I39" s="41"/>
    </row>
    <row r="40" spans="2:9" ht="71.099999999999994" customHeight="1" x14ac:dyDescent="0.25">
      <c r="B40" s="43">
        <v>3</v>
      </c>
      <c r="C40" s="43">
        <v>511</v>
      </c>
      <c r="D40" s="55" t="s">
        <v>5</v>
      </c>
      <c r="E40" s="43">
        <v>465</v>
      </c>
      <c r="F40" s="46">
        <f t="shared" si="3"/>
        <v>71.538461538461533</v>
      </c>
      <c r="G40" s="46">
        <v>7.8461538461538458</v>
      </c>
      <c r="H40" s="43" t="s">
        <v>9</v>
      </c>
      <c r="I40" s="50"/>
    </row>
    <row r="41" spans="2:9" ht="71.099999999999994" customHeight="1" x14ac:dyDescent="0.25">
      <c r="B41" s="43">
        <v>3</v>
      </c>
      <c r="C41" s="43">
        <v>528</v>
      </c>
      <c r="D41" s="56" t="s">
        <v>69</v>
      </c>
      <c r="E41" s="43">
        <v>457</v>
      </c>
      <c r="F41" s="46">
        <f t="shared" si="3"/>
        <v>70.307692307692307</v>
      </c>
      <c r="G41" s="46">
        <v>7.8461538461538458</v>
      </c>
      <c r="H41" s="43" t="s">
        <v>9</v>
      </c>
      <c r="I41" s="50"/>
    </row>
    <row r="45" spans="2:9" x14ac:dyDescent="0.25">
      <c r="B45" s="5" t="s">
        <v>74</v>
      </c>
    </row>
    <row r="46" spans="2:9" ht="31.5" x14ac:dyDescent="0.25">
      <c r="B46" s="1" t="s">
        <v>0</v>
      </c>
      <c r="C46" s="1" t="s">
        <v>12</v>
      </c>
      <c r="D46" s="2" t="s">
        <v>1</v>
      </c>
      <c r="E46" s="42" t="s">
        <v>55</v>
      </c>
      <c r="F46" s="55" t="s">
        <v>2</v>
      </c>
      <c r="G46" s="43" t="s">
        <v>3</v>
      </c>
      <c r="H46" s="55" t="s">
        <v>4</v>
      </c>
      <c r="I46" s="20" t="s">
        <v>18</v>
      </c>
    </row>
    <row r="47" spans="2:9" ht="71.099999999999994" customHeight="1" x14ac:dyDescent="0.25">
      <c r="B47" s="43">
        <v>1</v>
      </c>
      <c r="C47" s="43">
        <v>638</v>
      </c>
      <c r="D47" s="56" t="s">
        <v>7</v>
      </c>
      <c r="E47" s="43">
        <v>535</v>
      </c>
      <c r="F47" s="46">
        <f t="shared" ref="F47:F49" si="4">E47/7</f>
        <v>76.428571428571431</v>
      </c>
      <c r="G47" s="46">
        <v>8.7857142857142865</v>
      </c>
      <c r="H47" s="43" t="s">
        <v>6</v>
      </c>
      <c r="I47" s="50"/>
    </row>
    <row r="48" spans="2:9" ht="71.099999999999994" customHeight="1" x14ac:dyDescent="0.25">
      <c r="B48" s="43">
        <v>2</v>
      </c>
      <c r="C48" s="43">
        <v>611</v>
      </c>
      <c r="D48" s="55" t="s">
        <v>5</v>
      </c>
      <c r="E48" s="43">
        <v>509</v>
      </c>
      <c r="F48" s="46">
        <f t="shared" si="4"/>
        <v>72.714285714285708</v>
      </c>
      <c r="G48" s="46">
        <v>8.5</v>
      </c>
      <c r="H48" s="43" t="s">
        <v>6</v>
      </c>
      <c r="I48" s="50"/>
    </row>
    <row r="49" spans="2:9" ht="71.099999999999994" customHeight="1" x14ac:dyDescent="0.25">
      <c r="B49" s="43">
        <v>3</v>
      </c>
      <c r="C49" s="43">
        <v>644</v>
      </c>
      <c r="D49" s="55" t="s">
        <v>47</v>
      </c>
      <c r="E49" s="43">
        <v>517</v>
      </c>
      <c r="F49" s="46">
        <f t="shared" si="4"/>
        <v>73.857142857142861</v>
      </c>
      <c r="G49" s="46">
        <v>8.5</v>
      </c>
      <c r="H49" s="43" t="s">
        <v>6</v>
      </c>
      <c r="I49" s="50"/>
    </row>
    <row r="53" spans="2:9" x14ac:dyDescent="0.25">
      <c r="B53" s="5" t="s">
        <v>87</v>
      </c>
    </row>
    <row r="54" spans="2:9" ht="15.75" x14ac:dyDescent="0.25">
      <c r="B54" s="76" t="s">
        <v>0</v>
      </c>
      <c r="C54" s="76" t="s">
        <v>12</v>
      </c>
      <c r="D54" s="76" t="s">
        <v>78</v>
      </c>
      <c r="E54" s="82" t="s">
        <v>84</v>
      </c>
      <c r="F54" s="77" t="s">
        <v>79</v>
      </c>
      <c r="G54" s="76" t="s">
        <v>3</v>
      </c>
      <c r="H54" s="55" t="s">
        <v>4</v>
      </c>
      <c r="I54" s="20" t="s">
        <v>18</v>
      </c>
    </row>
    <row r="55" spans="2:9" s="88" customFormat="1" ht="71.099999999999994" customHeight="1" x14ac:dyDescent="0.25">
      <c r="B55" s="84">
        <v>1</v>
      </c>
      <c r="C55" s="85">
        <v>1639</v>
      </c>
      <c r="D55" s="86" t="s">
        <v>16</v>
      </c>
      <c r="E55" s="89">
        <v>545</v>
      </c>
      <c r="F55" s="87">
        <v>77.857142857142861</v>
      </c>
      <c r="G55" s="87">
        <v>9.19</v>
      </c>
      <c r="H55" s="43" t="s">
        <v>34</v>
      </c>
      <c r="I55" s="80"/>
    </row>
    <row r="56" spans="2:9" s="88" customFormat="1" ht="71.099999999999994" customHeight="1" x14ac:dyDescent="0.25">
      <c r="B56" s="84">
        <v>2</v>
      </c>
      <c r="C56" s="85">
        <v>1648</v>
      </c>
      <c r="D56" s="86" t="s">
        <v>88</v>
      </c>
      <c r="E56" s="89">
        <v>538</v>
      </c>
      <c r="F56" s="87">
        <v>76.857142857142861</v>
      </c>
      <c r="G56" s="87">
        <v>8.93</v>
      </c>
      <c r="H56" s="43" t="s">
        <v>6</v>
      </c>
      <c r="I56" s="41"/>
    </row>
    <row r="57" spans="2:9" s="88" customFormat="1" ht="71.099999999999994" customHeight="1" x14ac:dyDescent="0.25">
      <c r="B57" s="84">
        <v>3</v>
      </c>
      <c r="C57" s="85">
        <v>1638</v>
      </c>
      <c r="D57" s="86" t="s">
        <v>43</v>
      </c>
      <c r="E57" s="89">
        <v>541</v>
      </c>
      <c r="F57" s="87">
        <v>77.285714285714292</v>
      </c>
      <c r="G57" s="87">
        <v>8.89</v>
      </c>
      <c r="H57" s="43" t="s">
        <v>6</v>
      </c>
      <c r="I57" s="80"/>
    </row>
    <row r="61" spans="2:9" x14ac:dyDescent="0.25">
      <c r="B61" s="5" t="s">
        <v>94</v>
      </c>
    </row>
    <row r="62" spans="2:9" ht="15.75" x14ac:dyDescent="0.25">
      <c r="B62" s="104" t="s">
        <v>0</v>
      </c>
      <c r="C62" s="104" t="s">
        <v>12</v>
      </c>
      <c r="D62" s="104" t="s">
        <v>1</v>
      </c>
      <c r="E62" s="104" t="s">
        <v>84</v>
      </c>
      <c r="F62" s="104" t="s">
        <v>2</v>
      </c>
      <c r="G62" s="104" t="s">
        <v>76</v>
      </c>
      <c r="H62" s="55" t="s">
        <v>4</v>
      </c>
      <c r="I62" s="20" t="s">
        <v>18</v>
      </c>
    </row>
    <row r="63" spans="2:9" ht="71.099999999999994" customHeight="1" x14ac:dyDescent="0.25">
      <c r="B63" s="105">
        <v>1</v>
      </c>
      <c r="C63" s="105">
        <v>1635</v>
      </c>
      <c r="D63" s="106" t="s">
        <v>16</v>
      </c>
      <c r="E63" s="107">
        <v>534</v>
      </c>
      <c r="F63" s="108">
        <f t="shared" ref="F63:F66" si="5">E63/7</f>
        <v>76.285714285714292</v>
      </c>
      <c r="G63" s="108">
        <v>8.77</v>
      </c>
      <c r="H63" s="43" t="s">
        <v>6</v>
      </c>
      <c r="I63" s="80"/>
    </row>
    <row r="64" spans="2:9" ht="71.099999999999994" customHeight="1" x14ac:dyDescent="0.25">
      <c r="B64" s="105">
        <v>1</v>
      </c>
      <c r="C64" s="105">
        <v>1637</v>
      </c>
      <c r="D64" s="106" t="s">
        <v>15</v>
      </c>
      <c r="E64" s="107">
        <v>536</v>
      </c>
      <c r="F64" s="108">
        <f t="shared" si="5"/>
        <v>76.571428571428569</v>
      </c>
      <c r="G64" s="108">
        <v>8.77</v>
      </c>
      <c r="H64" s="43" t="s">
        <v>6</v>
      </c>
      <c r="I64" s="38"/>
    </row>
    <row r="65" spans="2:9" ht="71.099999999999994" customHeight="1" x14ac:dyDescent="0.25">
      <c r="B65" s="105">
        <v>2</v>
      </c>
      <c r="C65" s="105">
        <v>1629</v>
      </c>
      <c r="D65" s="109" t="s">
        <v>65</v>
      </c>
      <c r="E65" s="107">
        <v>517</v>
      </c>
      <c r="F65" s="108">
        <f t="shared" si="5"/>
        <v>73.857142857142861</v>
      </c>
      <c r="G65" s="108">
        <v>8.4600000000000009</v>
      </c>
      <c r="H65" s="43" t="s">
        <v>6</v>
      </c>
      <c r="I65" s="41"/>
    </row>
    <row r="66" spans="2:9" ht="71.099999999999994" customHeight="1" x14ac:dyDescent="0.25">
      <c r="B66" s="105">
        <v>3</v>
      </c>
      <c r="C66" s="105">
        <v>1656</v>
      </c>
      <c r="D66" s="106" t="s">
        <v>95</v>
      </c>
      <c r="E66" s="107">
        <v>509</v>
      </c>
      <c r="F66" s="108">
        <f t="shared" si="5"/>
        <v>72.714285714285708</v>
      </c>
      <c r="G66" s="108">
        <v>8.3800000000000008</v>
      </c>
      <c r="H66" s="43" t="s">
        <v>6</v>
      </c>
      <c r="I66" s="4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1"/>
  <sheetViews>
    <sheetView topLeftCell="A67" workbookViewId="0">
      <selection activeCell="I70" sqref="I70"/>
    </sheetView>
  </sheetViews>
  <sheetFormatPr defaultRowHeight="15" x14ac:dyDescent="0.25"/>
  <cols>
    <col min="2" max="2" width="9.7109375" customWidth="1"/>
    <col min="4" max="4" width="34.140625" customWidth="1"/>
    <col min="6" max="6" width="12.7109375" bestFit="1" customWidth="1"/>
  </cols>
  <sheetData>
    <row r="1" spans="2:9" x14ac:dyDescent="0.25">
      <c r="B1" s="5" t="s">
        <v>24</v>
      </c>
    </row>
    <row r="2" spans="2:9" ht="47.25" x14ac:dyDescent="0.25">
      <c r="B2" s="14" t="s">
        <v>0</v>
      </c>
      <c r="C2" s="3" t="s">
        <v>12</v>
      </c>
      <c r="D2" s="3" t="s">
        <v>1</v>
      </c>
      <c r="E2" s="14" t="s">
        <v>25</v>
      </c>
      <c r="F2" s="1" t="s">
        <v>2</v>
      </c>
      <c r="G2" s="2" t="s">
        <v>3</v>
      </c>
      <c r="H2" s="3" t="s">
        <v>4</v>
      </c>
      <c r="I2" s="3" t="s">
        <v>100</v>
      </c>
    </row>
    <row r="3" spans="2:9" ht="51" customHeight="1" x14ac:dyDescent="0.25">
      <c r="B3" s="21">
        <v>1</v>
      </c>
      <c r="C3" s="21">
        <v>151</v>
      </c>
      <c r="D3" s="114" t="s">
        <v>101</v>
      </c>
      <c r="E3" s="21">
        <v>571</v>
      </c>
      <c r="F3" s="22">
        <f>E3/725*100</f>
        <v>78.758620689655174</v>
      </c>
      <c r="G3" s="22">
        <v>8.4137931034482758</v>
      </c>
      <c r="H3" s="21" t="s">
        <v>6</v>
      </c>
      <c r="I3" s="115"/>
    </row>
    <row r="4" spans="2:9" ht="51" customHeight="1" x14ac:dyDescent="0.25">
      <c r="B4" s="21">
        <v>2</v>
      </c>
      <c r="C4" s="21">
        <v>139</v>
      </c>
      <c r="D4" s="116" t="s">
        <v>102</v>
      </c>
      <c r="E4" s="21">
        <v>507</v>
      </c>
      <c r="F4" s="22">
        <f>E4/675*100</f>
        <v>75.1111111111111</v>
      </c>
      <c r="G4" s="22">
        <v>8.1481481481481488</v>
      </c>
      <c r="H4" s="21" t="s">
        <v>6</v>
      </c>
      <c r="I4" s="115"/>
    </row>
    <row r="5" spans="2:9" ht="51" customHeight="1" x14ac:dyDescent="0.25">
      <c r="B5" s="21">
        <v>3</v>
      </c>
      <c r="C5" s="21">
        <v>137</v>
      </c>
      <c r="D5" s="116" t="s">
        <v>103</v>
      </c>
      <c r="E5" s="21">
        <v>500</v>
      </c>
      <c r="F5" s="22">
        <f>E5/675*100</f>
        <v>74.074074074074076</v>
      </c>
      <c r="G5" s="22">
        <v>8.0370370370370363</v>
      </c>
      <c r="H5" s="21" t="s">
        <v>6</v>
      </c>
      <c r="I5" s="115"/>
    </row>
    <row r="9" spans="2:9" x14ac:dyDescent="0.25">
      <c r="B9" s="136" t="s">
        <v>35</v>
      </c>
      <c r="C9" s="137"/>
      <c r="D9" s="137"/>
      <c r="E9" s="137"/>
      <c r="F9" s="137"/>
      <c r="G9" s="137"/>
      <c r="H9" s="137"/>
      <c r="I9" s="137"/>
    </row>
    <row r="10" spans="2:9" ht="47.25" x14ac:dyDescent="0.25">
      <c r="B10" s="42" t="s">
        <v>0</v>
      </c>
      <c r="C10" s="43" t="s">
        <v>12</v>
      </c>
      <c r="D10" s="43" t="s">
        <v>1</v>
      </c>
      <c r="E10" s="42" t="s">
        <v>36</v>
      </c>
      <c r="F10" s="138" t="s">
        <v>2</v>
      </c>
      <c r="G10" s="139" t="s">
        <v>3</v>
      </c>
      <c r="H10" s="43" t="s">
        <v>4</v>
      </c>
      <c r="I10" s="43" t="s">
        <v>100</v>
      </c>
    </row>
    <row r="11" spans="2:9" ht="51" customHeight="1" x14ac:dyDescent="0.25">
      <c r="B11" s="62">
        <v>1</v>
      </c>
      <c r="C11" s="140">
        <v>224</v>
      </c>
      <c r="D11" s="141" t="s">
        <v>101</v>
      </c>
      <c r="E11" s="62">
        <v>629</v>
      </c>
      <c r="F11" s="142">
        <f t="shared" ref="F11:F13" si="0">E11/725*100</f>
        <v>86.758620689655174</v>
      </c>
      <c r="G11" s="142">
        <v>9.1034482758620694</v>
      </c>
      <c r="H11" s="62" t="s">
        <v>34</v>
      </c>
      <c r="I11" s="115"/>
    </row>
    <row r="12" spans="2:9" ht="51" customHeight="1" x14ac:dyDescent="0.25">
      <c r="B12" s="62">
        <v>2</v>
      </c>
      <c r="C12" s="140">
        <v>257</v>
      </c>
      <c r="D12" s="141" t="s">
        <v>115</v>
      </c>
      <c r="E12" s="62">
        <v>608</v>
      </c>
      <c r="F12" s="142">
        <f t="shared" si="0"/>
        <v>83.862068965517238</v>
      </c>
      <c r="G12" s="142">
        <v>9.068965517241379</v>
      </c>
      <c r="H12" s="62" t="s">
        <v>34</v>
      </c>
      <c r="I12" s="143"/>
    </row>
    <row r="13" spans="2:9" ht="51" customHeight="1" x14ac:dyDescent="0.25">
      <c r="B13" s="62">
        <v>3</v>
      </c>
      <c r="C13" s="140">
        <v>262</v>
      </c>
      <c r="D13" s="141" t="s">
        <v>116</v>
      </c>
      <c r="E13" s="62">
        <v>588</v>
      </c>
      <c r="F13" s="142">
        <f t="shared" si="0"/>
        <v>81.103448275862064</v>
      </c>
      <c r="G13" s="142">
        <v>8.6206896551724146</v>
      </c>
      <c r="H13" s="62" t="s">
        <v>6</v>
      </c>
      <c r="I13" s="143"/>
    </row>
    <row r="19" spans="2:9" x14ac:dyDescent="0.25">
      <c r="B19" s="5" t="s">
        <v>50</v>
      </c>
    </row>
    <row r="20" spans="2:9" ht="15.75" x14ac:dyDescent="0.25">
      <c r="B20" s="76" t="s">
        <v>0</v>
      </c>
      <c r="C20" s="76" t="s">
        <v>12</v>
      </c>
      <c r="D20" s="76" t="s">
        <v>78</v>
      </c>
      <c r="E20" s="82" t="s">
        <v>84</v>
      </c>
      <c r="F20" s="77" t="s">
        <v>79</v>
      </c>
      <c r="G20" s="76" t="s">
        <v>3</v>
      </c>
      <c r="H20" s="55" t="s">
        <v>4</v>
      </c>
      <c r="I20" s="20" t="s">
        <v>18</v>
      </c>
    </row>
    <row r="21" spans="2:9" ht="54.95" customHeight="1" x14ac:dyDescent="0.25">
      <c r="B21" s="43">
        <v>1</v>
      </c>
      <c r="C21" s="43">
        <v>360</v>
      </c>
      <c r="D21" s="47" t="s">
        <v>26</v>
      </c>
      <c r="E21" s="110">
        <v>452</v>
      </c>
      <c r="F21" s="111">
        <f t="shared" ref="F21:F23" si="1">E21/6</f>
        <v>75.333333333333329</v>
      </c>
      <c r="G21" s="46">
        <v>7.916666666666667</v>
      </c>
      <c r="H21" s="43" t="s">
        <v>9</v>
      </c>
      <c r="I21" s="23"/>
    </row>
    <row r="22" spans="2:9" ht="54.95" customHeight="1" x14ac:dyDescent="0.25">
      <c r="B22" s="43">
        <v>2</v>
      </c>
      <c r="C22" s="43">
        <v>330</v>
      </c>
      <c r="D22" s="47" t="s">
        <v>96</v>
      </c>
      <c r="E22" s="110">
        <v>429</v>
      </c>
      <c r="F22" s="111">
        <f t="shared" si="1"/>
        <v>71.5</v>
      </c>
      <c r="G22" s="46">
        <v>7.833333333333333</v>
      </c>
      <c r="H22" s="43" t="s">
        <v>9</v>
      </c>
      <c r="I22" s="23"/>
    </row>
    <row r="23" spans="2:9" ht="54.95" customHeight="1" x14ac:dyDescent="0.25">
      <c r="B23" s="43">
        <v>3</v>
      </c>
      <c r="C23" s="43">
        <v>318</v>
      </c>
      <c r="D23" s="112" t="s">
        <v>97</v>
      </c>
      <c r="E23" s="110">
        <v>417</v>
      </c>
      <c r="F23" s="111">
        <f t="shared" si="1"/>
        <v>69.5</v>
      </c>
      <c r="G23" s="46">
        <v>7.666666666666667</v>
      </c>
      <c r="H23" s="43" t="s">
        <v>9</v>
      </c>
      <c r="I23" s="23"/>
    </row>
    <row r="27" spans="2:9" x14ac:dyDescent="0.25">
      <c r="B27" s="5" t="s">
        <v>57</v>
      </c>
    </row>
    <row r="28" spans="2:9" ht="47.25" x14ac:dyDescent="0.25">
      <c r="B28" s="19" t="s">
        <v>0</v>
      </c>
      <c r="C28" s="19" t="s">
        <v>29</v>
      </c>
      <c r="D28" s="20" t="s">
        <v>1</v>
      </c>
      <c r="E28" s="66" t="s">
        <v>104</v>
      </c>
      <c r="F28" s="19" t="s">
        <v>2</v>
      </c>
      <c r="G28" s="20" t="s">
        <v>3</v>
      </c>
      <c r="H28" s="20" t="s">
        <v>4</v>
      </c>
      <c r="I28" s="20" t="s">
        <v>100</v>
      </c>
    </row>
    <row r="29" spans="2:9" ht="81.75" customHeight="1" x14ac:dyDescent="0.25">
      <c r="B29" s="21">
        <v>1</v>
      </c>
      <c r="C29" s="21">
        <v>471</v>
      </c>
      <c r="D29" s="129" t="s">
        <v>109</v>
      </c>
      <c r="E29" s="21">
        <v>553</v>
      </c>
      <c r="F29" s="22">
        <f t="shared" ref="F29:F31" si="2">E29/7</f>
        <v>79</v>
      </c>
      <c r="G29" s="22">
        <v>8.5</v>
      </c>
      <c r="H29" s="21" t="str">
        <f>IF(G29&gt;=9.01,"O",IF(G29&gt;=8.01,"A",IF(G29&gt;=7.01,"B",IF(G29&gt;=6.01,"C",IF(G29&gt;=5.01,"D",IF(G29&lt;=5,"F"))))))</f>
        <v>A</v>
      </c>
      <c r="I29" s="23"/>
    </row>
    <row r="30" spans="2:9" ht="81.75" customHeight="1" x14ac:dyDescent="0.25">
      <c r="B30" s="21">
        <v>2</v>
      </c>
      <c r="C30" s="21">
        <v>410</v>
      </c>
      <c r="D30" s="129" t="s">
        <v>28</v>
      </c>
      <c r="E30" s="21">
        <v>531</v>
      </c>
      <c r="F30" s="22">
        <f t="shared" si="2"/>
        <v>75.857142857142861</v>
      </c>
      <c r="G30" s="22">
        <v>8.2142857142857135</v>
      </c>
      <c r="H30" s="21" t="s">
        <v>6</v>
      </c>
      <c r="I30" s="23"/>
    </row>
    <row r="31" spans="2:9" ht="81.75" customHeight="1" x14ac:dyDescent="0.25">
      <c r="B31" s="21">
        <v>3</v>
      </c>
      <c r="C31" s="21">
        <v>430</v>
      </c>
      <c r="D31" s="129" t="s">
        <v>96</v>
      </c>
      <c r="E31" s="66">
        <v>524</v>
      </c>
      <c r="F31" s="22">
        <f t="shared" si="2"/>
        <v>74.857142857142861</v>
      </c>
      <c r="G31" s="22">
        <v>8.2142857142857135</v>
      </c>
      <c r="H31" s="21" t="s">
        <v>6</v>
      </c>
      <c r="I31" s="23"/>
    </row>
    <row r="36" spans="2:9" x14ac:dyDescent="0.25">
      <c r="B36" s="5" t="s">
        <v>99</v>
      </c>
    </row>
    <row r="37" spans="2:9" ht="15.75" x14ac:dyDescent="0.25">
      <c r="B37" s="76" t="s">
        <v>0</v>
      </c>
      <c r="C37" s="76" t="s">
        <v>12</v>
      </c>
      <c r="D37" s="76" t="s">
        <v>78</v>
      </c>
      <c r="E37" s="82" t="s">
        <v>84</v>
      </c>
      <c r="F37" s="77" t="s">
        <v>79</v>
      </c>
      <c r="G37" s="76" t="s">
        <v>3</v>
      </c>
      <c r="H37" s="55" t="s">
        <v>4</v>
      </c>
      <c r="I37" s="20" t="s">
        <v>18</v>
      </c>
    </row>
    <row r="38" spans="2:9" ht="57" customHeight="1" x14ac:dyDescent="0.25">
      <c r="B38" s="43">
        <v>1</v>
      </c>
      <c r="C38" s="43">
        <v>505</v>
      </c>
      <c r="D38" s="55" t="s">
        <v>23</v>
      </c>
      <c r="E38" s="43">
        <v>471</v>
      </c>
      <c r="F38" s="46">
        <f>E38/650*100</f>
        <v>72.461538461538467</v>
      </c>
      <c r="G38" s="46">
        <v>7.9230769230769234</v>
      </c>
      <c r="H38" s="43" t="s">
        <v>9</v>
      </c>
      <c r="I38" s="23"/>
    </row>
    <row r="39" spans="2:9" ht="57" customHeight="1" x14ac:dyDescent="0.25">
      <c r="B39" s="43">
        <v>2</v>
      </c>
      <c r="C39" s="43">
        <v>568</v>
      </c>
      <c r="D39" s="55" t="s">
        <v>22</v>
      </c>
      <c r="E39" s="43">
        <v>486</v>
      </c>
      <c r="F39" s="46">
        <f t="shared" ref="F39:F40" si="3">E39/650*100</f>
        <v>74.769230769230759</v>
      </c>
      <c r="G39" s="46">
        <v>7.8461538461538458</v>
      </c>
      <c r="H39" s="43" t="s">
        <v>9</v>
      </c>
      <c r="I39" s="41"/>
    </row>
    <row r="40" spans="2:9" ht="57" customHeight="1" x14ac:dyDescent="0.25">
      <c r="B40" s="43">
        <v>3</v>
      </c>
      <c r="C40" s="43">
        <v>563</v>
      </c>
      <c r="D40" s="113" t="s">
        <v>98</v>
      </c>
      <c r="E40" s="43">
        <v>452</v>
      </c>
      <c r="F40" s="46">
        <f t="shared" si="3"/>
        <v>69.538461538461533</v>
      </c>
      <c r="G40" s="46">
        <v>7.5384615384615383</v>
      </c>
      <c r="H40" s="43" t="s">
        <v>9</v>
      </c>
      <c r="I40" s="23"/>
    </row>
    <row r="43" spans="2:9" x14ac:dyDescent="0.25">
      <c r="B43" s="5" t="s">
        <v>108</v>
      </c>
    </row>
    <row r="44" spans="2:9" ht="47.25" x14ac:dyDescent="0.25">
      <c r="B44" s="19" t="s">
        <v>0</v>
      </c>
      <c r="C44" s="19" t="s">
        <v>29</v>
      </c>
      <c r="D44" s="20" t="s">
        <v>1</v>
      </c>
      <c r="E44" s="66" t="s">
        <v>104</v>
      </c>
      <c r="F44" s="19" t="s">
        <v>2</v>
      </c>
      <c r="G44" s="20" t="s">
        <v>3</v>
      </c>
      <c r="H44" s="20" t="s">
        <v>4</v>
      </c>
      <c r="I44" s="20" t="s">
        <v>100</v>
      </c>
    </row>
    <row r="45" spans="2:9" ht="74.25" customHeight="1" x14ac:dyDescent="0.25">
      <c r="B45" s="117">
        <v>1</v>
      </c>
      <c r="C45" s="117">
        <v>605</v>
      </c>
      <c r="D45" s="118" t="s">
        <v>23</v>
      </c>
      <c r="E45" s="119">
        <v>643</v>
      </c>
      <c r="F45" s="120">
        <f t="shared" ref="F45:F50" si="4">E45/7</f>
        <v>91.857142857142861</v>
      </c>
      <c r="G45" s="121">
        <v>9.1333333333333329</v>
      </c>
      <c r="H45" s="117" t="s">
        <v>34</v>
      </c>
      <c r="I45" s="23"/>
    </row>
    <row r="46" spans="2:9" ht="74.25" customHeight="1" x14ac:dyDescent="0.25">
      <c r="B46" s="117">
        <v>2</v>
      </c>
      <c r="C46" s="117">
        <v>668</v>
      </c>
      <c r="D46" s="118" t="s">
        <v>22</v>
      </c>
      <c r="E46" s="119">
        <v>617</v>
      </c>
      <c r="F46" s="120">
        <f t="shared" si="4"/>
        <v>88.142857142857139</v>
      </c>
      <c r="G46" s="121">
        <v>8.8000000000000007</v>
      </c>
      <c r="H46" s="117" t="s">
        <v>6</v>
      </c>
      <c r="I46" s="23"/>
    </row>
    <row r="47" spans="2:9" ht="74.25" customHeight="1" x14ac:dyDescent="0.25">
      <c r="B47" s="117">
        <v>3</v>
      </c>
      <c r="C47" s="117">
        <v>625</v>
      </c>
      <c r="D47" s="118" t="s">
        <v>105</v>
      </c>
      <c r="E47" s="122">
        <v>562</v>
      </c>
      <c r="F47" s="120">
        <f t="shared" si="4"/>
        <v>80.285714285714292</v>
      </c>
      <c r="G47" s="121">
        <v>8.3333333333333339</v>
      </c>
      <c r="H47" s="117" t="s">
        <v>6</v>
      </c>
      <c r="I47" s="23"/>
    </row>
    <row r="48" spans="2:9" ht="74.25" customHeight="1" x14ac:dyDescent="0.25">
      <c r="B48" s="117">
        <v>3</v>
      </c>
      <c r="C48" s="117">
        <v>648</v>
      </c>
      <c r="D48" s="118" t="s">
        <v>106</v>
      </c>
      <c r="E48" s="122">
        <v>581</v>
      </c>
      <c r="F48" s="120">
        <f t="shared" si="4"/>
        <v>83</v>
      </c>
      <c r="G48" s="121">
        <v>8.3333333333333339</v>
      </c>
      <c r="H48" s="117" t="s">
        <v>6</v>
      </c>
      <c r="I48" s="23"/>
    </row>
    <row r="49" spans="2:9" ht="74.25" customHeight="1" x14ac:dyDescent="0.25">
      <c r="B49" s="117">
        <v>3</v>
      </c>
      <c r="C49" s="117">
        <v>653</v>
      </c>
      <c r="D49" s="118" t="s">
        <v>107</v>
      </c>
      <c r="E49" s="122">
        <v>573</v>
      </c>
      <c r="F49" s="120">
        <f t="shared" si="4"/>
        <v>81.857142857142861</v>
      </c>
      <c r="G49" s="121">
        <v>8.3333333333333339</v>
      </c>
      <c r="H49" s="117" t="s">
        <v>6</v>
      </c>
      <c r="I49" s="23"/>
    </row>
    <row r="50" spans="2:9" ht="74.25" customHeight="1" x14ac:dyDescent="0.25">
      <c r="B50" s="117">
        <v>3</v>
      </c>
      <c r="C50" s="117">
        <v>663</v>
      </c>
      <c r="D50" s="123" t="s">
        <v>98</v>
      </c>
      <c r="E50" s="119">
        <v>581</v>
      </c>
      <c r="F50" s="120">
        <f t="shared" si="4"/>
        <v>83</v>
      </c>
      <c r="G50" s="121">
        <v>8.3333333333333339</v>
      </c>
      <c r="H50" s="117" t="s">
        <v>6</v>
      </c>
      <c r="I50" s="23"/>
    </row>
    <row r="51" spans="2:9" ht="31.5" customHeight="1" x14ac:dyDescent="0.25">
      <c r="B51" s="124"/>
      <c r="C51" s="124"/>
      <c r="D51" s="125"/>
      <c r="E51" s="126"/>
      <c r="F51" s="127"/>
      <c r="G51" s="127"/>
      <c r="H51" s="124"/>
      <c r="I51" s="128"/>
    </row>
    <row r="53" spans="2:9" x14ac:dyDescent="0.25">
      <c r="B53" s="5" t="s">
        <v>87</v>
      </c>
    </row>
    <row r="54" spans="2:9" s="88" customFormat="1" ht="19.5" customHeight="1" x14ac:dyDescent="0.25">
      <c r="B54" s="76" t="s">
        <v>0</v>
      </c>
      <c r="C54" s="76" t="s">
        <v>12</v>
      </c>
      <c r="D54" s="76" t="s">
        <v>78</v>
      </c>
      <c r="E54" s="82" t="s">
        <v>84</v>
      </c>
      <c r="F54" s="77" t="s">
        <v>79</v>
      </c>
      <c r="G54" s="76" t="s">
        <v>3</v>
      </c>
      <c r="H54" s="55" t="s">
        <v>4</v>
      </c>
      <c r="I54" s="20" t="s">
        <v>18</v>
      </c>
    </row>
    <row r="55" spans="2:9" s="88" customFormat="1" ht="57" customHeight="1" x14ac:dyDescent="0.25">
      <c r="B55" s="78">
        <v>1</v>
      </c>
      <c r="C55" s="90">
        <v>1824</v>
      </c>
      <c r="D55" s="91" t="s">
        <v>67</v>
      </c>
      <c r="E55" s="89">
        <v>494</v>
      </c>
      <c r="F55" s="81">
        <v>70.571428571428569</v>
      </c>
      <c r="G55" s="81">
        <v>7.89</v>
      </c>
      <c r="H55" s="117" t="s">
        <v>9</v>
      </c>
      <c r="I55" s="50"/>
    </row>
    <row r="56" spans="2:9" s="88" customFormat="1" ht="57" customHeight="1" x14ac:dyDescent="0.25">
      <c r="B56" s="78">
        <v>2</v>
      </c>
      <c r="C56" s="90">
        <v>1848</v>
      </c>
      <c r="D56" s="92" t="s">
        <v>7</v>
      </c>
      <c r="E56" s="89">
        <v>454</v>
      </c>
      <c r="F56" s="81">
        <v>64.857142857142861</v>
      </c>
      <c r="G56" s="81">
        <v>7.59</v>
      </c>
      <c r="H56" s="117" t="s">
        <v>9</v>
      </c>
      <c r="I56" s="50"/>
    </row>
    <row r="57" spans="2:9" s="88" customFormat="1" ht="57" customHeight="1" x14ac:dyDescent="0.25">
      <c r="B57" s="78">
        <v>3</v>
      </c>
      <c r="C57" s="90">
        <v>1838</v>
      </c>
      <c r="D57" s="92" t="s">
        <v>69</v>
      </c>
      <c r="E57" s="89">
        <v>471</v>
      </c>
      <c r="F57" s="81">
        <v>67.285714285714292</v>
      </c>
      <c r="G57" s="81">
        <v>7.44</v>
      </c>
      <c r="H57" s="117" t="s">
        <v>9</v>
      </c>
      <c r="I57" s="50"/>
    </row>
    <row r="58" spans="2:9" s="88" customFormat="1" ht="57" customHeight="1" x14ac:dyDescent="0.25">
      <c r="B58" s="78">
        <v>3</v>
      </c>
      <c r="C58" s="90">
        <v>1861</v>
      </c>
      <c r="D58" s="92" t="s">
        <v>89</v>
      </c>
      <c r="E58" s="89">
        <v>445</v>
      </c>
      <c r="F58" s="81">
        <v>63.571428571428569</v>
      </c>
      <c r="G58" s="81">
        <v>7.44</v>
      </c>
      <c r="H58" s="117" t="s">
        <v>9</v>
      </c>
      <c r="I58" s="89"/>
    </row>
    <row r="61" spans="2:9" x14ac:dyDescent="0.25">
      <c r="B61" s="5" t="s">
        <v>94</v>
      </c>
    </row>
    <row r="63" spans="2:9" ht="15.75" x14ac:dyDescent="0.25">
      <c r="B63" s="117" t="s">
        <v>0</v>
      </c>
      <c r="C63" s="117" t="s">
        <v>12</v>
      </c>
      <c r="D63" s="117" t="s">
        <v>1</v>
      </c>
      <c r="E63" s="117" t="s">
        <v>84</v>
      </c>
      <c r="F63" s="117" t="s">
        <v>2</v>
      </c>
      <c r="G63" s="117" t="s">
        <v>76</v>
      </c>
      <c r="H63" s="107" t="s">
        <v>110</v>
      </c>
      <c r="I63" s="20" t="s">
        <v>18</v>
      </c>
    </row>
    <row r="64" spans="2:9" ht="57" customHeight="1" x14ac:dyDescent="0.25">
      <c r="B64" s="130">
        <v>1</v>
      </c>
      <c r="C64" s="131">
        <v>1807</v>
      </c>
      <c r="D64" s="132" t="s">
        <v>111</v>
      </c>
      <c r="E64" s="133">
        <v>542</v>
      </c>
      <c r="F64" s="134">
        <f t="shared" ref="F64:F71" si="5">E64/7</f>
        <v>77.428571428571431</v>
      </c>
      <c r="G64" s="134">
        <v>9</v>
      </c>
      <c r="H64" s="133" t="s">
        <v>6</v>
      </c>
      <c r="I64" s="133"/>
    </row>
    <row r="65" spans="2:9" ht="57" customHeight="1" x14ac:dyDescent="0.25">
      <c r="B65" s="130">
        <v>1</v>
      </c>
      <c r="C65" s="131">
        <v>1809</v>
      </c>
      <c r="D65" s="135" t="s">
        <v>5</v>
      </c>
      <c r="E65" s="133">
        <v>547</v>
      </c>
      <c r="F65" s="134">
        <f t="shared" si="5"/>
        <v>78.142857142857139</v>
      </c>
      <c r="G65" s="134">
        <v>9</v>
      </c>
      <c r="H65" s="133" t="s">
        <v>6</v>
      </c>
      <c r="I65" s="133"/>
    </row>
    <row r="66" spans="2:9" ht="57" customHeight="1" x14ac:dyDescent="0.25">
      <c r="B66" s="130">
        <v>2</v>
      </c>
      <c r="C66" s="131">
        <v>1803</v>
      </c>
      <c r="D66" s="132" t="s">
        <v>32</v>
      </c>
      <c r="E66" s="133">
        <v>540</v>
      </c>
      <c r="F66" s="134">
        <f t="shared" si="5"/>
        <v>77.142857142857139</v>
      </c>
      <c r="G66" s="134">
        <v>8.69</v>
      </c>
      <c r="H66" s="133" t="s">
        <v>6</v>
      </c>
      <c r="I66" s="133"/>
    </row>
    <row r="67" spans="2:9" ht="57" customHeight="1" x14ac:dyDescent="0.25">
      <c r="B67" s="130">
        <v>2</v>
      </c>
      <c r="C67" s="131">
        <v>1813</v>
      </c>
      <c r="D67" s="135" t="s">
        <v>67</v>
      </c>
      <c r="E67" s="133">
        <v>522</v>
      </c>
      <c r="F67" s="134">
        <f t="shared" si="5"/>
        <v>74.571428571428569</v>
      </c>
      <c r="G67" s="134">
        <v>8.69</v>
      </c>
      <c r="H67" s="133" t="s">
        <v>6</v>
      </c>
      <c r="I67" s="133"/>
    </row>
    <row r="68" spans="2:9" ht="57" customHeight="1" x14ac:dyDescent="0.25">
      <c r="B68" s="130">
        <v>2</v>
      </c>
      <c r="C68" s="131">
        <v>1825</v>
      </c>
      <c r="D68" s="132" t="s">
        <v>112</v>
      </c>
      <c r="E68" s="133">
        <v>520</v>
      </c>
      <c r="F68" s="134">
        <f t="shared" si="5"/>
        <v>74.285714285714292</v>
      </c>
      <c r="G68" s="134">
        <v>8.69</v>
      </c>
      <c r="H68" s="133" t="s">
        <v>6</v>
      </c>
      <c r="I68" s="133"/>
    </row>
    <row r="69" spans="2:9" ht="57" customHeight="1" x14ac:dyDescent="0.25">
      <c r="B69" s="130">
        <v>2</v>
      </c>
      <c r="C69" s="131">
        <v>1836</v>
      </c>
      <c r="D69" s="132" t="s">
        <v>7</v>
      </c>
      <c r="E69" s="133">
        <v>538</v>
      </c>
      <c r="F69" s="134">
        <f t="shared" si="5"/>
        <v>76.857142857142861</v>
      </c>
      <c r="G69" s="134">
        <v>8.69</v>
      </c>
      <c r="H69" s="133" t="s">
        <v>6</v>
      </c>
      <c r="I69" s="133"/>
    </row>
    <row r="70" spans="2:9" ht="57" customHeight="1" x14ac:dyDescent="0.25">
      <c r="B70" s="130">
        <v>3</v>
      </c>
      <c r="C70" s="131">
        <v>1829</v>
      </c>
      <c r="D70" s="135" t="s">
        <v>113</v>
      </c>
      <c r="E70" s="133">
        <v>506</v>
      </c>
      <c r="F70" s="134">
        <f t="shared" si="5"/>
        <v>72.285714285714292</v>
      </c>
      <c r="G70" s="134">
        <v>8.4600000000000009</v>
      </c>
      <c r="H70" s="133" t="s">
        <v>6</v>
      </c>
      <c r="I70" s="133"/>
    </row>
    <row r="71" spans="2:9" ht="57" customHeight="1" x14ac:dyDescent="0.25">
      <c r="B71" s="130">
        <v>3</v>
      </c>
      <c r="C71" s="131">
        <v>1848</v>
      </c>
      <c r="D71" s="135" t="s">
        <v>114</v>
      </c>
      <c r="E71" s="133">
        <v>524</v>
      </c>
      <c r="F71" s="134">
        <f t="shared" si="5"/>
        <v>74.857142857142861</v>
      </c>
      <c r="G71" s="134">
        <v>8.4600000000000009</v>
      </c>
      <c r="H71" s="133" t="s">
        <v>6</v>
      </c>
      <c r="I71" s="13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2017-18</vt:lpstr>
      <vt:lpstr>2018-19</vt:lpstr>
      <vt:lpstr>2019-20</vt:lpstr>
      <vt:lpstr>2020-21</vt:lpstr>
      <vt:lpstr>2021-22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2022-10-07T11:01:37Z</dcterms:modified>
</cp:coreProperties>
</file>